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930" windowWidth="17895" windowHeight="10260"/>
  </bookViews>
  <sheets>
    <sheet name="Лист1" sheetId="3" r:id="rId1"/>
  </sheets>
  <definedNames>
    <definedName name="_xlnm.Print_Titles" localSheetId="0">Лист1!$3:$3</definedName>
  </definedNames>
  <calcPr calcId="145621"/>
</workbook>
</file>

<file path=xl/calcChain.xml><?xml version="1.0" encoding="utf-8"?>
<calcChain xmlns="http://schemas.openxmlformats.org/spreadsheetml/2006/main">
  <c r="G43" i="3" l="1"/>
  <c r="F43" i="3"/>
  <c r="E38" i="3" l="1"/>
  <c r="G20" i="3" l="1"/>
  <c r="C34" i="3" l="1"/>
  <c r="D34" i="3"/>
  <c r="E34" i="3"/>
  <c r="E29" i="3"/>
  <c r="C29" i="3"/>
  <c r="D29" i="3"/>
  <c r="D6" i="3"/>
  <c r="E18" i="3" l="1"/>
  <c r="E17" i="3" s="1"/>
  <c r="G19" i="3"/>
  <c r="G21" i="3"/>
  <c r="F19" i="3"/>
  <c r="F20" i="3"/>
  <c r="F21" i="3"/>
  <c r="D18" i="3"/>
  <c r="D17" i="3" s="1"/>
  <c r="C18" i="3"/>
  <c r="C17" i="3" s="1"/>
  <c r="F30" i="3"/>
  <c r="G42" i="3"/>
  <c r="F42" i="3"/>
  <c r="G41" i="3"/>
  <c r="F41" i="3"/>
  <c r="G40" i="3"/>
  <c r="F40" i="3"/>
  <c r="G39" i="3"/>
  <c r="F39" i="3"/>
  <c r="E37" i="3"/>
  <c r="D38" i="3"/>
  <c r="D37" i="3" s="1"/>
  <c r="G29" i="3"/>
  <c r="D27" i="3"/>
  <c r="E27" i="3"/>
  <c r="D25" i="3"/>
  <c r="E25" i="3"/>
  <c r="D10" i="3"/>
  <c r="E10" i="3"/>
  <c r="F13" i="3"/>
  <c r="G13" i="3"/>
  <c r="D8" i="3"/>
  <c r="E8" i="3"/>
  <c r="E6" i="3"/>
  <c r="C38" i="3"/>
  <c r="C37" i="3" s="1"/>
  <c r="C6" i="3"/>
  <c r="C27" i="3"/>
  <c r="C25" i="3"/>
  <c r="C10" i="3"/>
  <c r="C8" i="3"/>
  <c r="F12" i="3"/>
  <c r="G12" i="3"/>
  <c r="G9" i="3"/>
  <c r="G33" i="3"/>
  <c r="F33" i="3"/>
  <c r="G31" i="3"/>
  <c r="F31" i="3"/>
  <c r="G30" i="3"/>
  <c r="G28" i="3"/>
  <c r="F28" i="3"/>
  <c r="G26" i="3"/>
  <c r="F26" i="3"/>
  <c r="G24" i="3"/>
  <c r="F24" i="3"/>
  <c r="G23" i="3"/>
  <c r="G14" i="3"/>
  <c r="F14" i="3"/>
  <c r="F9" i="3"/>
  <c r="G7" i="3"/>
  <c r="F7" i="3"/>
  <c r="E16" i="3" l="1"/>
  <c r="F27" i="3"/>
  <c r="E5" i="3"/>
  <c r="G8" i="3"/>
  <c r="D5" i="3"/>
  <c r="C5" i="3"/>
  <c r="G6" i="3"/>
  <c r="G38" i="3"/>
  <c r="F37" i="3"/>
  <c r="F8" i="3"/>
  <c r="G18" i="3"/>
  <c r="F25" i="3"/>
  <c r="F29" i="3"/>
  <c r="F6" i="3"/>
  <c r="G10" i="3"/>
  <c r="G27" i="3"/>
  <c r="C16" i="3"/>
  <c r="G25" i="3"/>
  <c r="G37" i="3"/>
  <c r="F38" i="3"/>
  <c r="F10" i="3"/>
  <c r="D16" i="3"/>
  <c r="F17" i="3"/>
  <c r="F18" i="3"/>
  <c r="G17" i="3"/>
  <c r="E4" i="3" l="1"/>
  <c r="G16" i="3"/>
  <c r="F16" i="3"/>
  <c r="D4" i="3"/>
  <c r="D44" i="3" s="1"/>
  <c r="C4" i="3"/>
  <c r="C44" i="3" s="1"/>
  <c r="G5" i="3"/>
  <c r="F5" i="3"/>
  <c r="F4" i="3" l="1"/>
  <c r="G4" i="3"/>
  <c r="E44" i="3"/>
  <c r="F44" i="3" s="1"/>
  <c r="G44" i="3" l="1"/>
</calcChain>
</file>

<file path=xl/sharedStrings.xml><?xml version="1.0" encoding="utf-8"?>
<sst xmlns="http://schemas.openxmlformats.org/spreadsheetml/2006/main" count="111" uniqueCount="109">
  <si>
    <t>(в рублях)</t>
  </si>
  <si>
    <t>Код бюджетной классификации Российской Федерации</t>
  </si>
  <si>
    <t>Наименование доходов</t>
  </si>
  <si>
    <t xml:space="preserve">Кассовое исполнение                             </t>
  </si>
  <si>
    <t>НАЛОГОВЫЕ И НЕНАЛОГОВЫЕ ДОХОДЫ</t>
  </si>
  <si>
    <t>НАЛОГИ НА ПРИБЫЛЬ, ДОХОДЫ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</si>
  <si>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</si>
  <si>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</si>
  <si>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ГОСУДАРСТВЕННАЯ ПОШЛИНА</t>
  </si>
  <si>
    <t>Платежи от государственных и муниципальных унитарных предприятий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</si>
  <si>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</si>
  <si>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</si>
  <si>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</si>
  <si>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компенсации затрат государства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</si>
  <si>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</si>
  <si>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</si>
  <si>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</si>
  <si>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ШТРАФЫ, САНКЦИИ, ВОЗМЕЩЕНИЕ УЩЕРБА</t>
  </si>
  <si>
    <t xml:space="preserve">     Налоговые доходы, в том числе:</t>
  </si>
  <si>
    <t>Процент исполнения к уточненному плану</t>
  </si>
  <si>
    <t>Процент исполнения к первоначальному плану</t>
  </si>
  <si>
    <t>Дотации бюджетам бюджетной системы Российской Федерации</t>
  </si>
  <si>
    <t>увеличены в течение года ассигнования по дотации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</si>
  <si>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</si>
  <si>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ИТОГО</t>
  </si>
  <si>
    <t xml:space="preserve">    БЕЗВОЗМЕЗДНЫЕ ПОСТУПЛЕНИЯ</t>
  </si>
  <si>
    <t xml:space="preserve">     Иные межбюджетные трансферты</t>
  </si>
  <si>
    <t>Налог на доходы физических лиц</t>
  </si>
  <si>
    <t>НАЛОГИ НА СОВОКУПНЫЙ ДОХОД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</si>
  <si>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</si>
  <si>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</si>
  <si>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</si>
  <si>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ДОХОДЫ ОТ ИСПОЛЬЗОВАНИЯ ИМУЩЕСТВА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</si>
  <si>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</si>
  <si>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БЕЗВОЗМЕЗДНЫЕ ПОСТУПЛЕНИЯ ОТ ДРУГИХ БЮДЖЕТОВ БЮДЖЕТНОЙ СИСТЕМЫ РОССИЙСКОЙ ФЕДЕРАЦИИ</t>
  </si>
  <si>
    <t>Субвенции бюджетам бюджетной системы Российской Федерации</t>
  </si>
  <si>
    <t>ЗАДОЛЖЕННОСТЬ И ПЕРЕРАСЧЕТЫ ПО ОТМЕНЕННЫМ НАЛОГАМ СБОРАМ И ИНЫМ ОБЯЗАТЕЛЬНЫМ ПЛАТЕЖАМ</t>
  </si>
  <si>
    <t>кассовое исполнение выше первоначально запланированного в связи с распределением и уточнением в течении года объемов безвозмездных поступлений из областного бюджета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</si>
  <si>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</si>
  <si>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</si>
  <si>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</si>
  <si>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2 19 00000 00 0000 000</t>
  </si>
  <si>
    <t>ВОЗВРАТ ОСТАТКОВ СУБСИДИЙ, СУБВЕНЦИЙ И ИНЫХ МЕЖБЮДЖЕТНЫХ ТРАНФЕРТОВ, ИМЕЮЩИХ ЦЕЛЕВОЕ НАЗНАЧЕНИЕ, ПРОШЛЫХ ЛЕТ</t>
  </si>
  <si>
    <t>на момент планирования бюджета района отсутствовали данные о распределении большинства субсидий из областного бюджета</t>
  </si>
  <si>
    <t>средства субвенций поступали в бюджет района в соответствии с фактической потребностью</t>
  </si>
  <si>
    <t>распределение иных межбюджетных трансфертов производилось в течение финансового года</t>
  </si>
  <si>
    <t>Плата по соглашениям об установлениии сервитута в отношении земельных участков, находящихся в государственной или муниципальной собственности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</si>
  <si>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</si>
  <si>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ДОХОДЫ ОТ ОКАЗАНИЯ ПЛАТНЫХ УСЛУГ И КОМПЕНСАЦИИ ЗАТРАТ ГОСУДАРСТВА</t>
  </si>
  <si>
    <t>ПРОЧИЕ НЕНАЛОГОВЫЕ ДОХОДЫ</t>
  </si>
  <si>
    <t>Прочие неналоговые доходы</t>
  </si>
  <si>
    <t>000 1 00 00000 00 0000 000</t>
  </si>
  <si>
    <t>000 1 01 00000 00 0000 000</t>
  </si>
  <si>
    <t>000 1 03 00000 00 0000 000</t>
  </si>
  <si>
    <t>000 1 03 02000 01 0000 110</t>
  </si>
  <si>
    <t>000 1 01 02000 01 0000 110</t>
  </si>
  <si>
    <t>000 1 05 00000 00 0000 000</t>
  </si>
  <si>
    <t>000 1 05 02000 02 0000 110</t>
  </si>
  <si>
    <t>000 1 05 03000 01 0000 110</t>
  </si>
  <si>
    <t>000 1 05 04000 02 0000 110</t>
  </si>
  <si>
    <t>000 1 08 00000 00 0000 000</t>
  </si>
  <si>
    <t>000 1 09 00000 00 0000 000</t>
  </si>
  <si>
    <t>000 1 11 00000 00 0000 000</t>
  </si>
  <si>
    <t>000 1 11 05000 00 0000 120</t>
  </si>
  <si>
    <t>000 1 11 05010 00 0000 120</t>
  </si>
  <si>
    <t>000 1 11 05020 00 0000 120</t>
  </si>
  <si>
    <t>000 1 11 05070 00 0000 120</t>
  </si>
  <si>
    <t>000 1 11 05300 00 0000 120</t>
  </si>
  <si>
    <t>000 1 11 07000 00 0000 120</t>
  </si>
  <si>
    <t>000 1 11 09000 00 0000 120</t>
  </si>
  <si>
    <t>000 1 12 00000 00 0000 000</t>
  </si>
  <si>
    <t>000 1 12 01000 01 0000 120</t>
  </si>
  <si>
    <t>000 1 13 00000 00 0000 000</t>
  </si>
  <si>
    <t>000 1 13 02000 00 0000 130</t>
  </si>
  <si>
    <t>000 1 14 00000 00 0000 000</t>
  </si>
  <si>
    <t>000 1 14 02000 00 0000 000</t>
  </si>
  <si>
    <t>000 1 14 06000 00 0000 430</t>
  </si>
  <si>
    <t>000 1 14 06300 00 0000 430</t>
  </si>
  <si>
    <t>000 1 16 00000 00 0000 000</t>
  </si>
  <si>
    <t>000 1 17 00000 00 0000 000</t>
  </si>
  <si>
    <t>000 1 17 05000 00 0000 180</t>
  </si>
  <si>
    <t>000 2 00 00000 00 0000 000</t>
  </si>
  <si>
    <t>000 2 02 00000 00 0000 000</t>
  </si>
  <si>
    <t>000 2 02 10000 00 0000 151</t>
  </si>
  <si>
    <t>000 2 02 20000 00 0000 151</t>
  </si>
  <si>
    <t>000 2 02 30000 00 0000 151</t>
  </si>
  <si>
    <t>000 2 02 4000 00 0000 151</t>
  </si>
  <si>
    <t>Увеличение связано с ростом объемов реализации нефтепродуктов в целом по Российской Федерации</t>
  </si>
  <si>
    <t xml:space="preserve">Увеличение относительно первоначального плана в связи с продажей земельных участков сельхозназначения, расположенных в границах сельских поселений в  большем объеме, чем планировалось </t>
  </si>
  <si>
    <t xml:space="preserve">         Неналоговые доходы, в том числе:</t>
  </si>
  <si>
    <t>Причина отклонения между первоначально утвержденными показателями и их фактическими значениями (указываются причины, если отклонение 5% и более как в большую, так и меньшую сторону)</t>
  </si>
  <si>
    <t>Причина отклонения между уточненными плановыми показателями и их фактическими значениями (указываются причины, если отклонение 5% и более как в большую, так и меньшую сторону)</t>
  </si>
  <si>
    <t>Сведения о фактических поступлениях доходов по видам доходов в сравнении с первоначально утвержденными (установленными) решением о бюджете значениями и с уточненными значениями с учетом внесенных изменений за 2023 год</t>
  </si>
  <si>
    <t>Первоначальный план на 2023 год
(решение от 23.12.2022 № 6-444)</t>
  </si>
  <si>
    <t>Уточненный план на 2023год
 (решение от 28.12.2023 № 6-603)</t>
  </si>
  <si>
    <t>Снижение поступлений налога в результате уменьшения доходов, полученных сельхозпроизводителями по результатам хозяйственной деятельности за 2022 год по следущим налогоплательщикам: Никитина А.С., КФХ Феськин Н.Ф.</t>
  </si>
  <si>
    <t>Снижение поступлений обусловлено произведенными возвратами налога на расчетные счета налогоплательщиков в размере уплаченных в текущем году страховых взносов, а также в связи с переносом срока уплаты налога с 31.12.2023 года на 09.01.2024года</t>
  </si>
  <si>
    <t xml:space="preserve">Увеличение поступлений в связи с оплатой задолженности за найм жилья
</t>
  </si>
  <si>
    <t>Увеличение поступлений обусловлено возвратом в 2023 году дебиторской задолженности прошлых лет МБУК "Трубчевский МЦК и О", УФПС Брянской области, МБУ "ВИД", МБУК "МЦБ Трубчевского района", ООО "Мастерок"</t>
  </si>
  <si>
    <t>Значительный рост поступлений штрафов относительно первоначального плана сложился в результате поступления штрафов, пени за нарушение обязательств по муниципальному контракту, а также поступлением платежей по искам о возмещении вреда, причиненного окружающей среде</t>
  </si>
  <si>
    <t xml:space="preserve">Увеличение поступлений в связи с оплатой задолженности за предыдущий год и заключением нового договора аренды имущества с ИП Ольхова И.В. 
</t>
  </si>
  <si>
    <t xml:space="preserve">Увеличение поступлений в связи с оплатой задолженности и заключением нового договора аренды  с ООО "Содействие" 
</t>
  </si>
  <si>
    <t>Рост налоговой базы объясняется заключением новых договоров аренды земельных участков (ООО "Меленский картофель", АО "Газпром", ПАО "Россети Центр")</t>
  </si>
  <si>
    <t>Рост налоговой базы объясняется погашением задолженности за предыдущий год и заключением новых договоров аренды земельных участков (ООО "Меленский картофель", АО "Газпром", ПАО "Россети Центр", ООО "Содействие"), договора аренды имущества (ИП Ольхова И.В,)</t>
  </si>
  <si>
    <t xml:space="preserve">Увеличение доходов обусловлено ростом ФОТ в 2023 году на 15,2% в результате индексации заработной платы работникам бюджетной сферы,  увеличения МРОТ с 1 января 2023 года, а также поступлением налога на доходы физических лиц с доходов, полученных в виде дивидентов </t>
  </si>
  <si>
    <t xml:space="preserve">Невыполнение плановых назначений объясняется неуплатой в декабре 2023г ежемесячного платежа Латюк Я.В.   </t>
  </si>
  <si>
    <t>Увеличение доходов от реализации имущества в связи с поступлением доходов по графику реструктуризации от Латюк Я.В.</t>
  </si>
  <si>
    <t>возврат неипользованных средств  по субсидиям в объеме 4 247 103,90</t>
  </si>
  <si>
    <r>
      <t xml:space="preserve">Значительный рост поступлений штрафов относительно уточненного плана сложился в результате поступления 30.12.2023г. пени на сумму 7 321 997,48 рублей за нарушение обязательств по муниципальному контракту, в то же время решение о внесении в бюджет района было принято 28.12.2023г. </t>
    </r>
    <r>
      <rPr>
        <i/>
        <sz val="12"/>
        <color theme="1"/>
        <rFont val="Times New Roman"/>
        <family val="1"/>
        <charset val="204"/>
      </rPr>
      <t>№ 6-603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</si>
</sst>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#,##0.0"/>
  </numFmts>
  <fonts count="52" x14ac:knownFonts="1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Calibri"/>
      <family val="2"/>
      <scheme val="minor"/>
    </font>
    <font>
      <b/>
      <sz val="18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</font>
    <font>
      <sz val="11"/>
      <name val="Calibri"/>
      <family val="2"/>
    </font>
    <font>
      <b/>
      <i/>
      <sz val="16"/>
      <name val="Times New Roman"/>
      <family val="1"/>
      <charset val="204"/>
    </font>
    <font>
      <i/>
      <sz val="16"/>
      <name val="Calibri"/>
      <family val="2"/>
      <scheme val="minor"/>
    </font>
    <font>
      <b/>
      <i/>
      <sz val="16"/>
      <name val="Calibri"/>
      <family val="2"/>
      <scheme val="minor"/>
    </font>
    <font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CCCC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99"/>
      </patternFill>
    </fill>
  </fills>
  <borders count="8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450">
    <xf numFmtId="0" fontId="0" fillId="0" borderId="0"/>
    <xf numFmtId="0" fontId="4" fillId="0" borderId="1"/>
    <xf numFmtId="0" fontId="5" fillId="0" borderId="1">
      <alignment horizontal="center" wrapText="1"/>
    </xf>
    <xf numFmtId="0" fontId="6" fillId="0" borderId="1"/>
    <xf numFmtId="0" fontId="6" fillId="0" borderId="2"/>
    <xf numFmtId="0" fontId="7" fillId="0" borderId="1"/>
    <xf numFmtId="0" fontId="8" fillId="0" borderId="1"/>
    <xf numFmtId="0" fontId="9" fillId="0" borderId="6">
      <alignment horizontal="center"/>
    </xf>
    <xf numFmtId="0" fontId="9" fillId="0" borderId="8">
      <alignment horizontal="center"/>
    </xf>
    <xf numFmtId="0" fontId="7" fillId="0" borderId="9"/>
    <xf numFmtId="0" fontId="9" fillId="0" borderId="1">
      <alignment horizontal="center"/>
    </xf>
    <xf numFmtId="0" fontId="9" fillId="0" borderId="10">
      <alignment horizontal="center"/>
    </xf>
    <xf numFmtId="0" fontId="6" fillId="0" borderId="11"/>
    <xf numFmtId="0" fontId="9" fillId="0" borderId="1">
      <alignment horizontal="left"/>
    </xf>
    <xf numFmtId="0" fontId="10" fillId="0" borderId="1">
      <alignment horizontal="center" vertical="top"/>
    </xf>
    <xf numFmtId="49" fontId="11" fillId="0" borderId="1">
      <alignment horizontal="right"/>
    </xf>
    <xf numFmtId="49" fontId="11" fillId="0" borderId="12">
      <alignment horizontal="right"/>
    </xf>
    <xf numFmtId="49" fontId="7" fillId="0" borderId="13">
      <alignment horizontal="center"/>
    </xf>
    <xf numFmtId="0" fontId="7" fillId="0" borderId="14"/>
    <xf numFmtId="49" fontId="7" fillId="0" borderId="1">
      <alignment horizontal="center"/>
    </xf>
    <xf numFmtId="49" fontId="9" fillId="0" borderId="1">
      <alignment horizontal="right"/>
    </xf>
    <xf numFmtId="0" fontId="9" fillId="0" borderId="1"/>
    <xf numFmtId="0" fontId="9" fillId="0" borderId="1">
      <alignment horizontal="right"/>
    </xf>
    <xf numFmtId="0" fontId="9" fillId="0" borderId="12">
      <alignment horizontal="right"/>
    </xf>
    <xf numFmtId="164" fontId="9" fillId="0" borderId="15">
      <alignment horizontal="center"/>
    </xf>
    <xf numFmtId="164" fontId="9" fillId="0" borderId="1">
      <alignment horizontal="center"/>
    </xf>
    <xf numFmtId="49" fontId="9" fillId="0" borderId="1"/>
    <xf numFmtId="0" fontId="9" fillId="0" borderId="16">
      <alignment horizontal="center"/>
    </xf>
    <xf numFmtId="0" fontId="9" fillId="0" borderId="2">
      <alignment wrapText="1"/>
    </xf>
    <xf numFmtId="49" fontId="9" fillId="0" borderId="17">
      <alignment horizontal="center"/>
    </xf>
    <xf numFmtId="49" fontId="9" fillId="0" borderId="1">
      <alignment horizontal="center"/>
    </xf>
    <xf numFmtId="0" fontId="9" fillId="0" borderId="3">
      <alignment wrapText="1"/>
    </xf>
    <xf numFmtId="49" fontId="9" fillId="0" borderId="15">
      <alignment horizontal="center"/>
    </xf>
    <xf numFmtId="0" fontId="9" fillId="0" borderId="7">
      <alignment horizontal="left"/>
    </xf>
    <xf numFmtId="49" fontId="9" fillId="0" borderId="7"/>
    <xf numFmtId="0" fontId="9" fillId="0" borderId="15">
      <alignment horizontal="center"/>
    </xf>
    <xf numFmtId="49" fontId="9" fillId="0" borderId="18">
      <alignment horizontal="center"/>
    </xf>
    <xf numFmtId="0" fontId="12" fillId="0" borderId="1"/>
    <xf numFmtId="0" fontId="12" fillId="0" borderId="10"/>
    <xf numFmtId="0" fontId="12" fillId="0" borderId="19"/>
    <xf numFmtId="0" fontId="4" fillId="0" borderId="1">
      <alignment horizontal="center"/>
    </xf>
    <xf numFmtId="49" fontId="9" fillId="0" borderId="4">
      <alignment horizontal="center" vertical="center" wrapText="1"/>
    </xf>
    <xf numFmtId="49" fontId="9" fillId="0" borderId="4">
      <alignment horizontal="center" vertical="center" wrapText="1"/>
    </xf>
    <xf numFmtId="0" fontId="9" fillId="0" borderId="4">
      <alignment horizontal="center" vertical="center" wrapText="1"/>
    </xf>
    <xf numFmtId="49" fontId="9" fillId="0" borderId="4">
      <alignment horizontal="center" vertical="center" wrapText="1"/>
    </xf>
    <xf numFmtId="49" fontId="9" fillId="0" borderId="8">
      <alignment horizontal="center" vertical="center" wrapText="1"/>
    </xf>
    <xf numFmtId="0" fontId="9" fillId="0" borderId="20">
      <alignment horizontal="left" wrapText="1"/>
    </xf>
    <xf numFmtId="49" fontId="9" fillId="0" borderId="21">
      <alignment horizontal="center" wrapText="1"/>
    </xf>
    <xf numFmtId="49" fontId="9" fillId="0" borderId="22">
      <alignment horizontal="center"/>
    </xf>
    <xf numFmtId="4" fontId="9" fillId="0" borderId="4">
      <alignment horizontal="right"/>
    </xf>
    <xf numFmtId="4" fontId="9" fillId="0" borderId="20">
      <alignment horizontal="right"/>
    </xf>
    <xf numFmtId="0" fontId="9" fillId="0" borderId="23">
      <alignment horizontal="left" wrapText="1" indent="1"/>
    </xf>
    <xf numFmtId="49" fontId="9" fillId="0" borderId="24">
      <alignment horizontal="center" wrapText="1"/>
    </xf>
    <xf numFmtId="49" fontId="9" fillId="0" borderId="25">
      <alignment horizontal="center"/>
    </xf>
    <xf numFmtId="49" fontId="9" fillId="0" borderId="23">
      <alignment horizontal="center"/>
    </xf>
    <xf numFmtId="0" fontId="9" fillId="0" borderId="26">
      <alignment horizontal="left" wrapText="1" indent="2"/>
    </xf>
    <xf numFmtId="49" fontId="9" fillId="0" borderId="27">
      <alignment horizontal="center"/>
    </xf>
    <xf numFmtId="49" fontId="9" fillId="0" borderId="28">
      <alignment horizontal="center"/>
    </xf>
    <xf numFmtId="4" fontId="9" fillId="0" borderId="28">
      <alignment horizontal="right"/>
    </xf>
    <xf numFmtId="4" fontId="9" fillId="0" borderId="26">
      <alignment horizontal="right"/>
    </xf>
    <xf numFmtId="0" fontId="9" fillId="0" borderId="29"/>
    <xf numFmtId="0" fontId="9" fillId="2" borderId="29"/>
    <xf numFmtId="0" fontId="9" fillId="2" borderId="1"/>
    <xf numFmtId="0" fontId="9" fillId="0" borderId="1">
      <alignment horizontal="left" wrapText="1"/>
    </xf>
    <xf numFmtId="49" fontId="9" fillId="0" borderId="1">
      <alignment horizontal="center" wrapText="1"/>
    </xf>
    <xf numFmtId="49" fontId="4" fillId="0" borderId="1"/>
    <xf numFmtId="0" fontId="9" fillId="0" borderId="1"/>
    <xf numFmtId="0" fontId="9" fillId="0" borderId="1">
      <alignment horizontal="center"/>
    </xf>
    <xf numFmtId="0" fontId="9" fillId="0" borderId="2">
      <alignment horizontal="left"/>
    </xf>
    <xf numFmtId="49" fontId="9" fillId="0" borderId="2"/>
    <xf numFmtId="0" fontId="9" fillId="0" borderId="2"/>
    <xf numFmtId="0" fontId="7" fillId="0" borderId="2"/>
    <xf numFmtId="0" fontId="9" fillId="0" borderId="30">
      <alignment horizontal="left" wrapText="1"/>
    </xf>
    <xf numFmtId="49" fontId="9" fillId="0" borderId="28">
      <alignment horizontal="center" wrapText="1"/>
    </xf>
    <xf numFmtId="0" fontId="9" fillId="0" borderId="26">
      <alignment horizontal="left" wrapText="1"/>
    </xf>
    <xf numFmtId="0" fontId="9" fillId="0" borderId="31">
      <alignment horizontal="left" wrapText="1" indent="1"/>
    </xf>
    <xf numFmtId="49" fontId="9" fillId="0" borderId="32">
      <alignment horizontal="center" wrapText="1"/>
    </xf>
    <xf numFmtId="49" fontId="9" fillId="0" borderId="4">
      <alignment horizontal="center"/>
    </xf>
    <xf numFmtId="49" fontId="9" fillId="0" borderId="20">
      <alignment horizontal="center"/>
    </xf>
    <xf numFmtId="0" fontId="9" fillId="0" borderId="33"/>
    <xf numFmtId="0" fontId="4" fillId="0" borderId="34">
      <alignment horizontal="left" wrapText="1"/>
    </xf>
    <xf numFmtId="0" fontId="9" fillId="0" borderId="35">
      <alignment horizontal="center" wrapText="1"/>
    </xf>
    <xf numFmtId="49" fontId="9" fillId="0" borderId="36">
      <alignment horizontal="center" wrapText="1"/>
    </xf>
    <xf numFmtId="4" fontId="9" fillId="0" borderId="22">
      <alignment horizontal="right"/>
    </xf>
    <xf numFmtId="0" fontId="4" fillId="0" borderId="37">
      <alignment horizontal="left" wrapText="1"/>
    </xf>
    <xf numFmtId="4" fontId="9" fillId="0" borderId="37">
      <alignment horizontal="right"/>
    </xf>
    <xf numFmtId="0" fontId="9" fillId="0" borderId="1">
      <alignment horizontal="center" wrapText="1"/>
    </xf>
    <xf numFmtId="0" fontId="4" fillId="0" borderId="1">
      <alignment horizontal="center"/>
    </xf>
    <xf numFmtId="49" fontId="9" fillId="0" borderId="1"/>
    <xf numFmtId="0" fontId="4" fillId="0" borderId="2"/>
    <xf numFmtId="49" fontId="9" fillId="0" borderId="2">
      <alignment horizontal="left"/>
    </xf>
    <xf numFmtId="0" fontId="9" fillId="0" borderId="38">
      <alignment horizontal="left" wrapText="1"/>
    </xf>
    <xf numFmtId="0" fontId="9" fillId="0" borderId="39">
      <alignment horizontal="left" wrapText="1"/>
    </xf>
    <xf numFmtId="0" fontId="9" fillId="0" borderId="40">
      <alignment horizontal="left" wrapText="1"/>
    </xf>
    <xf numFmtId="0" fontId="9" fillId="0" borderId="41">
      <alignment horizontal="left" wrapText="1"/>
    </xf>
    <xf numFmtId="0" fontId="7" fillId="0" borderId="25"/>
    <xf numFmtId="0" fontId="7" fillId="0" borderId="23"/>
    <xf numFmtId="0" fontId="9" fillId="0" borderId="38">
      <alignment horizontal="left" wrapText="1" indent="1"/>
    </xf>
    <xf numFmtId="49" fontId="9" fillId="0" borderId="27">
      <alignment horizontal="center" wrapText="1"/>
    </xf>
    <xf numFmtId="0" fontId="9" fillId="0" borderId="39">
      <alignment horizontal="left" wrapText="1" indent="1"/>
    </xf>
    <xf numFmtId="0" fontId="9" fillId="0" borderId="40">
      <alignment horizontal="left" wrapText="1" indent="2"/>
    </xf>
    <xf numFmtId="0" fontId="9" fillId="0" borderId="41">
      <alignment horizontal="left" wrapText="1" indent="2"/>
    </xf>
    <xf numFmtId="0" fontId="9" fillId="0" borderId="39">
      <alignment horizontal="left" wrapText="1" indent="2"/>
    </xf>
    <xf numFmtId="49" fontId="9" fillId="0" borderId="27">
      <alignment horizontal="center" shrinkToFit="1"/>
    </xf>
    <xf numFmtId="49" fontId="9" fillId="0" borderId="28">
      <alignment horizontal="center" shrinkToFit="1"/>
    </xf>
    <xf numFmtId="0" fontId="4" fillId="0" borderId="5">
      <alignment horizontal="center" vertical="center" textRotation="90" wrapText="1"/>
    </xf>
    <xf numFmtId="0" fontId="9" fillId="0" borderId="4">
      <alignment horizontal="center" vertical="top" wrapText="1"/>
    </xf>
    <xf numFmtId="0" fontId="9" fillId="0" borderId="4">
      <alignment horizontal="center" vertical="top"/>
    </xf>
    <xf numFmtId="0" fontId="9" fillId="0" borderId="4">
      <alignment horizontal="center" vertical="top"/>
    </xf>
    <xf numFmtId="49" fontId="9" fillId="0" borderId="4">
      <alignment horizontal="center" vertical="top" wrapText="1"/>
    </xf>
    <xf numFmtId="0" fontId="9" fillId="0" borderId="4">
      <alignment horizontal="center" vertical="top" wrapText="1"/>
    </xf>
    <xf numFmtId="0" fontId="4" fillId="0" borderId="42"/>
    <xf numFmtId="49" fontId="4" fillId="0" borderId="21">
      <alignment horizontal="center"/>
    </xf>
    <xf numFmtId="0" fontId="12" fillId="0" borderId="14"/>
    <xf numFmtId="49" fontId="13" fillId="0" borderId="43">
      <alignment horizontal="left" vertical="center" wrapText="1"/>
    </xf>
    <xf numFmtId="49" fontId="4" fillId="0" borderId="32">
      <alignment horizontal="center" vertical="center" wrapText="1"/>
    </xf>
    <xf numFmtId="49" fontId="9" fillId="0" borderId="41">
      <alignment horizontal="left" vertical="center" wrapText="1" indent="2"/>
    </xf>
    <xf numFmtId="49" fontId="9" fillId="0" borderId="24">
      <alignment horizontal="center" vertical="center" wrapText="1"/>
    </xf>
    <xf numFmtId="0" fontId="9" fillId="0" borderId="25"/>
    <xf numFmtId="4" fontId="9" fillId="0" borderId="25">
      <alignment horizontal="right"/>
    </xf>
    <xf numFmtId="4" fontId="9" fillId="0" borderId="23">
      <alignment horizontal="right"/>
    </xf>
    <xf numFmtId="49" fontId="9" fillId="0" borderId="39">
      <alignment horizontal="left" vertical="center" wrapText="1" indent="3"/>
    </xf>
    <xf numFmtId="49" fontId="9" fillId="0" borderId="27">
      <alignment horizontal="center" vertical="center" wrapText="1"/>
    </xf>
    <xf numFmtId="49" fontId="9" fillId="0" borderId="43">
      <alignment horizontal="left" vertical="center" wrapText="1" indent="3"/>
    </xf>
    <xf numFmtId="49" fontId="9" fillId="0" borderId="32">
      <alignment horizontal="center" vertical="center" wrapText="1"/>
    </xf>
    <xf numFmtId="49" fontId="9" fillId="0" borderId="44">
      <alignment horizontal="left" vertical="center" wrapText="1" indent="3"/>
    </xf>
    <xf numFmtId="0" fontId="13" fillId="0" borderId="42">
      <alignment horizontal="left" vertical="center" wrapText="1"/>
    </xf>
    <xf numFmtId="0" fontId="4" fillId="0" borderId="7">
      <alignment horizontal="center" vertical="center" textRotation="90" wrapText="1"/>
    </xf>
    <xf numFmtId="49" fontId="9" fillId="0" borderId="7">
      <alignment horizontal="left" vertical="center" wrapText="1" indent="3"/>
    </xf>
    <xf numFmtId="49" fontId="9" fillId="0" borderId="7">
      <alignment horizontal="center" vertical="center" wrapText="1"/>
    </xf>
    <xf numFmtId="4" fontId="9" fillId="0" borderId="7">
      <alignment horizontal="right"/>
    </xf>
    <xf numFmtId="0" fontId="7" fillId="0" borderId="7"/>
    <xf numFmtId="0" fontId="9" fillId="0" borderId="1">
      <alignment vertical="center"/>
    </xf>
    <xf numFmtId="49" fontId="9" fillId="0" borderId="1">
      <alignment horizontal="left" vertical="center" wrapText="1" indent="3"/>
    </xf>
    <xf numFmtId="49" fontId="9" fillId="0" borderId="1">
      <alignment horizontal="center" vertical="center" wrapText="1"/>
    </xf>
    <xf numFmtId="4" fontId="9" fillId="0" borderId="1">
      <alignment horizontal="right" shrinkToFit="1"/>
    </xf>
    <xf numFmtId="0" fontId="4" fillId="0" borderId="1">
      <alignment horizontal="center" vertical="center" textRotation="90" wrapText="1"/>
    </xf>
    <xf numFmtId="49" fontId="9" fillId="0" borderId="2">
      <alignment horizontal="left" vertical="center" wrapText="1" indent="3"/>
    </xf>
    <xf numFmtId="49" fontId="9" fillId="0" borderId="2">
      <alignment horizontal="center" vertical="center" wrapText="1"/>
    </xf>
    <xf numFmtId="4" fontId="9" fillId="0" borderId="2">
      <alignment horizontal="right"/>
    </xf>
    <xf numFmtId="0" fontId="4" fillId="0" borderId="6">
      <alignment horizontal="center" vertical="center" textRotation="90" wrapText="1"/>
    </xf>
    <xf numFmtId="49" fontId="4" fillId="0" borderId="21">
      <alignment horizontal="center" vertical="center" wrapText="1"/>
    </xf>
    <xf numFmtId="0" fontId="9" fillId="0" borderId="23"/>
    <xf numFmtId="49" fontId="9" fillId="0" borderId="45">
      <alignment horizontal="center" vertical="center" wrapText="1"/>
    </xf>
    <xf numFmtId="4" fontId="9" fillId="0" borderId="8">
      <alignment horizontal="right"/>
    </xf>
    <xf numFmtId="4" fontId="9" fillId="0" borderId="46">
      <alignment horizontal="right"/>
    </xf>
    <xf numFmtId="0" fontId="4" fillId="0" borderId="1">
      <alignment horizontal="center" vertical="center" textRotation="90"/>
    </xf>
    <xf numFmtId="0" fontId="4" fillId="0" borderId="6">
      <alignment horizontal="center" vertical="center" textRotation="90"/>
    </xf>
    <xf numFmtId="49" fontId="13" fillId="0" borderId="42">
      <alignment horizontal="left" vertical="center" wrapText="1"/>
    </xf>
    <xf numFmtId="0" fontId="7" fillId="0" borderId="29"/>
    <xf numFmtId="0" fontId="4" fillId="0" borderId="4">
      <alignment horizontal="center" vertical="center" textRotation="90"/>
    </xf>
    <xf numFmtId="0" fontId="9" fillId="0" borderId="21">
      <alignment horizontal="center" vertical="center"/>
    </xf>
    <xf numFmtId="0" fontId="9" fillId="0" borderId="43">
      <alignment horizontal="left" vertical="center" wrapText="1"/>
    </xf>
    <xf numFmtId="0" fontId="9" fillId="0" borderId="24">
      <alignment horizontal="center" vertical="center"/>
    </xf>
    <xf numFmtId="0" fontId="9" fillId="0" borderId="27">
      <alignment horizontal="center" vertical="center"/>
    </xf>
    <xf numFmtId="0" fontId="9" fillId="0" borderId="32">
      <alignment horizontal="center" vertical="center"/>
    </xf>
    <xf numFmtId="0" fontId="9" fillId="0" borderId="44">
      <alignment horizontal="left" vertical="center" wrapText="1"/>
    </xf>
    <xf numFmtId="49" fontId="13" fillId="0" borderId="47">
      <alignment horizontal="left" vertical="center" wrapText="1"/>
    </xf>
    <xf numFmtId="49" fontId="9" fillId="0" borderId="22">
      <alignment horizontal="center" vertical="center"/>
    </xf>
    <xf numFmtId="49" fontId="9" fillId="0" borderId="48">
      <alignment horizontal="left" vertical="center" wrapText="1"/>
    </xf>
    <xf numFmtId="49" fontId="9" fillId="0" borderId="25">
      <alignment horizontal="center" vertical="center"/>
    </xf>
    <xf numFmtId="49" fontId="9" fillId="0" borderId="28">
      <alignment horizontal="center" vertical="center"/>
    </xf>
    <xf numFmtId="49" fontId="9" fillId="0" borderId="4">
      <alignment horizontal="center" vertical="center"/>
    </xf>
    <xf numFmtId="49" fontId="9" fillId="0" borderId="49">
      <alignment horizontal="left" vertical="center" wrapText="1"/>
    </xf>
    <xf numFmtId="49" fontId="9" fillId="0" borderId="2">
      <alignment horizontal="center"/>
    </xf>
    <xf numFmtId="0" fontId="9" fillId="0" borderId="2">
      <alignment horizontal="center"/>
    </xf>
    <xf numFmtId="49" fontId="9" fillId="0" borderId="1">
      <alignment horizontal="left"/>
    </xf>
    <xf numFmtId="0" fontId="9" fillId="0" borderId="7">
      <alignment horizontal="center"/>
    </xf>
    <xf numFmtId="49" fontId="9" fillId="0" borderId="7">
      <alignment horizontal="center"/>
    </xf>
    <xf numFmtId="49" fontId="9" fillId="0" borderId="2"/>
    <xf numFmtId="0" fontId="14" fillId="0" borderId="2">
      <alignment wrapText="1"/>
    </xf>
    <xf numFmtId="0" fontId="15" fillId="0" borderId="2"/>
    <xf numFmtId="0" fontId="14" fillId="0" borderId="4">
      <alignment wrapText="1"/>
    </xf>
    <xf numFmtId="0" fontId="14" fillId="0" borderId="7">
      <alignment wrapText="1"/>
    </xf>
    <xf numFmtId="0" fontId="15" fillId="0" borderId="7"/>
    <xf numFmtId="0" fontId="16" fillId="0" borderId="0"/>
    <xf numFmtId="0" fontId="16" fillId="0" borderId="0"/>
    <xf numFmtId="0" fontId="16" fillId="0" borderId="0"/>
    <xf numFmtId="0" fontId="7" fillId="0" borderId="1"/>
    <xf numFmtId="0" fontId="7" fillId="0" borderId="1"/>
    <xf numFmtId="0" fontId="7" fillId="3" borderId="1"/>
    <xf numFmtId="0" fontId="7" fillId="3" borderId="2"/>
    <xf numFmtId="0" fontId="7" fillId="3" borderId="3"/>
    <xf numFmtId="0" fontId="7" fillId="3" borderId="7"/>
    <xf numFmtId="0" fontId="7" fillId="3" borderId="50"/>
    <xf numFmtId="0" fontId="7" fillId="3" borderId="51"/>
    <xf numFmtId="0" fontId="7" fillId="3" borderId="52"/>
    <xf numFmtId="0" fontId="7" fillId="3" borderId="29"/>
    <xf numFmtId="0" fontId="7" fillId="3" borderId="53"/>
    <xf numFmtId="0" fontId="18" fillId="0" borderId="54" applyNumberFormat="0" applyFill="0" applyAlignment="0" applyProtection="0"/>
    <xf numFmtId="0" fontId="19" fillId="0" borderId="55" applyNumberFormat="0" applyFill="0" applyAlignment="0" applyProtection="0"/>
    <xf numFmtId="0" fontId="20" fillId="0" borderId="56" applyNumberFormat="0" applyFill="0" applyAlignment="0" applyProtection="0"/>
    <xf numFmtId="0" fontId="24" fillId="7" borderId="57" applyNumberFormat="0" applyAlignment="0" applyProtection="0"/>
    <xf numFmtId="0" fontId="25" fillId="8" borderId="58" applyNumberFormat="0" applyAlignment="0" applyProtection="0"/>
    <xf numFmtId="0" fontId="26" fillId="8" borderId="57" applyNumberFormat="0" applyAlignment="0" applyProtection="0"/>
    <xf numFmtId="0" fontId="27" fillId="0" borderId="59" applyNumberFormat="0" applyFill="0" applyAlignment="0" applyProtection="0"/>
    <xf numFmtId="0" fontId="28" fillId="9" borderId="60" applyNumberFormat="0" applyAlignment="0" applyProtection="0"/>
    <xf numFmtId="0" fontId="31" fillId="0" borderId="62" applyNumberFormat="0" applyFill="0" applyAlignment="0" applyProtection="0"/>
    <xf numFmtId="0" fontId="3" fillId="0" borderId="1"/>
    <xf numFmtId="0" fontId="3" fillId="12" borderId="1" applyNumberFormat="0" applyBorder="0" applyAlignment="0" applyProtection="0"/>
    <xf numFmtId="0" fontId="3" fillId="16" borderId="1" applyNumberFormat="0" applyBorder="0" applyAlignment="0" applyProtection="0"/>
    <xf numFmtId="0" fontId="3" fillId="20" borderId="1" applyNumberFormat="0" applyBorder="0" applyAlignment="0" applyProtection="0"/>
    <xf numFmtId="0" fontId="3" fillId="24" borderId="1" applyNumberFormat="0" applyBorder="0" applyAlignment="0" applyProtection="0"/>
    <xf numFmtId="0" fontId="3" fillId="28" borderId="1" applyNumberFormat="0" applyBorder="0" applyAlignment="0" applyProtection="0"/>
    <xf numFmtId="0" fontId="3" fillId="32" borderId="1" applyNumberFormat="0" applyBorder="0" applyAlignment="0" applyProtection="0"/>
    <xf numFmtId="0" fontId="3" fillId="13" borderId="1" applyNumberFormat="0" applyBorder="0" applyAlignment="0" applyProtection="0"/>
    <xf numFmtId="0" fontId="3" fillId="17" borderId="1" applyNumberFormat="0" applyBorder="0" applyAlignment="0" applyProtection="0"/>
    <xf numFmtId="0" fontId="3" fillId="21" borderId="1" applyNumberFormat="0" applyBorder="0" applyAlignment="0" applyProtection="0"/>
    <xf numFmtId="0" fontId="3" fillId="25" borderId="1" applyNumberFormat="0" applyBorder="0" applyAlignment="0" applyProtection="0"/>
    <xf numFmtId="0" fontId="3" fillId="29" borderId="1" applyNumberFormat="0" applyBorder="0" applyAlignment="0" applyProtection="0"/>
    <xf numFmtId="0" fontId="3" fillId="33" borderId="1" applyNumberFormat="0" applyBorder="0" applyAlignment="0" applyProtection="0"/>
    <xf numFmtId="0" fontId="32" fillId="14" borderId="1" applyNumberFormat="0" applyBorder="0" applyAlignment="0" applyProtection="0"/>
    <xf numFmtId="0" fontId="32" fillId="18" borderId="1" applyNumberFormat="0" applyBorder="0" applyAlignment="0" applyProtection="0"/>
    <xf numFmtId="0" fontId="32" fillId="22" borderId="1" applyNumberFormat="0" applyBorder="0" applyAlignment="0" applyProtection="0"/>
    <xf numFmtId="0" fontId="32" fillId="26" borderId="1" applyNumberFormat="0" applyBorder="0" applyAlignment="0" applyProtection="0"/>
    <xf numFmtId="0" fontId="32" fillId="30" borderId="1" applyNumberFormat="0" applyBorder="0" applyAlignment="0" applyProtection="0"/>
    <xf numFmtId="0" fontId="32" fillId="34" borderId="1" applyNumberFormat="0" applyBorder="0" applyAlignment="0" applyProtection="0"/>
    <xf numFmtId="0" fontId="32" fillId="11" borderId="1" applyNumberFormat="0" applyBorder="0" applyAlignment="0" applyProtection="0"/>
    <xf numFmtId="0" fontId="32" fillId="15" borderId="1" applyNumberFormat="0" applyBorder="0" applyAlignment="0" applyProtection="0"/>
    <xf numFmtId="0" fontId="32" fillId="19" borderId="1" applyNumberFormat="0" applyBorder="0" applyAlignment="0" applyProtection="0"/>
    <xf numFmtId="0" fontId="32" fillId="23" borderId="1" applyNumberFormat="0" applyBorder="0" applyAlignment="0" applyProtection="0"/>
    <xf numFmtId="0" fontId="32" fillId="27" borderId="1" applyNumberFormat="0" applyBorder="0" applyAlignment="0" applyProtection="0"/>
    <xf numFmtId="0" fontId="32" fillId="31" borderId="1" applyNumberFormat="0" applyBorder="0" applyAlignment="0" applyProtection="0"/>
    <xf numFmtId="0" fontId="20" fillId="0" borderId="1" applyNumberFormat="0" applyFill="0" applyBorder="0" applyAlignment="0" applyProtection="0"/>
    <xf numFmtId="0" fontId="17" fillId="0" borderId="1" applyNumberFormat="0" applyFill="0" applyBorder="0" applyAlignment="0" applyProtection="0"/>
    <xf numFmtId="0" fontId="23" fillId="6" borderId="1" applyNumberFormat="0" applyBorder="0" applyAlignment="0" applyProtection="0"/>
    <xf numFmtId="0" fontId="3" fillId="0" borderId="1"/>
    <xf numFmtId="0" fontId="22" fillId="5" borderId="1" applyNumberFormat="0" applyBorder="0" applyAlignment="0" applyProtection="0"/>
    <xf numFmtId="0" fontId="30" fillId="0" borderId="1" applyNumberFormat="0" applyFill="0" applyBorder="0" applyAlignment="0" applyProtection="0"/>
    <xf numFmtId="0" fontId="3" fillId="10" borderId="61" applyNumberFormat="0" applyFont="0" applyAlignment="0" applyProtection="0"/>
    <xf numFmtId="0" fontId="29" fillId="0" borderId="1" applyNumberFormat="0" applyFill="0" applyBorder="0" applyAlignment="0" applyProtection="0"/>
    <xf numFmtId="0" fontId="21" fillId="4" borderId="1" applyNumberFormat="0" applyBorder="0" applyAlignment="0" applyProtection="0"/>
    <xf numFmtId="0" fontId="16" fillId="0" borderId="1"/>
    <xf numFmtId="0" fontId="5" fillId="0" borderId="1">
      <alignment horizontal="center" wrapText="1"/>
    </xf>
    <xf numFmtId="0" fontId="6" fillId="0" borderId="2"/>
    <xf numFmtId="0" fontId="6" fillId="0" borderId="1"/>
    <xf numFmtId="0" fontId="5" fillId="0" borderId="1">
      <alignment horizontal="left" wrapText="1"/>
    </xf>
    <xf numFmtId="0" fontId="6" fillId="0" borderId="6"/>
    <xf numFmtId="0" fontId="9" fillId="0" borderId="8">
      <alignment horizontal="center"/>
    </xf>
    <xf numFmtId="0" fontId="7" fillId="0" borderId="9"/>
    <xf numFmtId="49" fontId="11" fillId="0" borderId="12">
      <alignment horizontal="right"/>
    </xf>
    <xf numFmtId="49" fontId="7" fillId="0" borderId="13">
      <alignment horizontal="center"/>
    </xf>
    <xf numFmtId="0" fontId="7" fillId="0" borderId="14"/>
    <xf numFmtId="49" fontId="7" fillId="0" borderId="1"/>
    <xf numFmtId="0" fontId="9" fillId="0" borderId="12">
      <alignment horizontal="right"/>
    </xf>
    <xf numFmtId="164" fontId="9" fillId="0" borderId="15">
      <alignment horizontal="center"/>
    </xf>
    <xf numFmtId="0" fontId="9" fillId="0" borderId="1">
      <alignment horizontal="right"/>
    </xf>
    <xf numFmtId="0" fontId="9" fillId="0" borderId="16">
      <alignment horizontal="center"/>
    </xf>
    <xf numFmtId="49" fontId="9" fillId="0" borderId="17">
      <alignment horizontal="center"/>
    </xf>
    <xf numFmtId="49" fontId="9" fillId="0" borderId="15">
      <alignment horizontal="center"/>
    </xf>
    <xf numFmtId="0" fontId="9" fillId="0" borderId="15">
      <alignment horizontal="center"/>
    </xf>
    <xf numFmtId="49" fontId="9" fillId="0" borderId="18">
      <alignment horizontal="center"/>
    </xf>
    <xf numFmtId="0" fontId="12" fillId="0" borderId="29"/>
    <xf numFmtId="49" fontId="9" fillId="0" borderId="8">
      <alignment horizontal="center" vertical="center" wrapText="1"/>
    </xf>
    <xf numFmtId="0" fontId="9" fillId="0" borderId="67">
      <alignment horizontal="left" wrapText="1"/>
    </xf>
    <xf numFmtId="4" fontId="9" fillId="0" borderId="4">
      <alignment horizontal="right"/>
    </xf>
    <xf numFmtId="4" fontId="9" fillId="0" borderId="20">
      <alignment horizontal="right"/>
    </xf>
    <xf numFmtId="0" fontId="9" fillId="0" borderId="68">
      <alignment horizontal="left" wrapText="1"/>
    </xf>
    <xf numFmtId="0" fontId="9" fillId="0" borderId="40">
      <alignment horizontal="left" wrapText="1" indent="1"/>
    </xf>
    <xf numFmtId="49" fontId="9" fillId="0" borderId="23">
      <alignment horizontal="center"/>
    </xf>
    <xf numFmtId="0" fontId="9" fillId="0" borderId="69">
      <alignment horizontal="left" wrapText="1" indent="1"/>
    </xf>
    <xf numFmtId="0" fontId="9" fillId="0" borderId="20">
      <alignment horizontal="left" wrapText="1" indent="2"/>
    </xf>
    <xf numFmtId="49" fontId="9" fillId="0" borderId="32">
      <alignment horizontal="center"/>
    </xf>
    <xf numFmtId="49" fontId="9" fillId="0" borderId="4">
      <alignment horizontal="center"/>
    </xf>
    <xf numFmtId="0" fontId="9" fillId="0" borderId="15">
      <alignment horizontal="left" wrapText="1" indent="2"/>
    </xf>
    <xf numFmtId="0" fontId="9" fillId="2" borderId="29"/>
    <xf numFmtId="0" fontId="9" fillId="2" borderId="53"/>
    <xf numFmtId="0" fontId="9" fillId="2" borderId="1"/>
    <xf numFmtId="0" fontId="9" fillId="0" borderId="1">
      <alignment horizontal="left" wrapText="1"/>
    </xf>
    <xf numFmtId="49" fontId="9" fillId="0" borderId="1">
      <alignment horizontal="center" wrapText="1"/>
    </xf>
    <xf numFmtId="49" fontId="9" fillId="0" borderId="1">
      <alignment horizontal="center"/>
    </xf>
    <xf numFmtId="49" fontId="9" fillId="0" borderId="1">
      <alignment horizontal="right"/>
    </xf>
    <xf numFmtId="0" fontId="9" fillId="0" borderId="2">
      <alignment horizontal="left"/>
    </xf>
    <xf numFmtId="49" fontId="9" fillId="0" borderId="2"/>
    <xf numFmtId="0" fontId="9" fillId="0" borderId="2"/>
    <xf numFmtId="0" fontId="7" fillId="0" borderId="2"/>
    <xf numFmtId="0" fontId="9" fillId="0" borderId="38">
      <alignment horizontal="left" wrapText="1"/>
    </xf>
    <xf numFmtId="49" fontId="9" fillId="0" borderId="22">
      <alignment horizontal="center" wrapText="1"/>
    </xf>
    <xf numFmtId="4" fontId="9" fillId="0" borderId="28">
      <alignment horizontal="right"/>
    </xf>
    <xf numFmtId="4" fontId="9" fillId="0" borderId="26">
      <alignment horizontal="right"/>
    </xf>
    <xf numFmtId="0" fontId="9" fillId="0" borderId="70">
      <alignment horizontal="left" wrapText="1"/>
    </xf>
    <xf numFmtId="49" fontId="9" fillId="0" borderId="32">
      <alignment horizontal="center" wrapText="1"/>
    </xf>
    <xf numFmtId="49" fontId="9" fillId="0" borderId="20">
      <alignment horizontal="center"/>
    </xf>
    <xf numFmtId="0" fontId="9" fillId="0" borderId="26">
      <alignment horizontal="left" wrapText="1" indent="2"/>
    </xf>
    <xf numFmtId="49" fontId="9" fillId="0" borderId="27">
      <alignment horizontal="center"/>
    </xf>
    <xf numFmtId="49" fontId="9" fillId="0" borderId="28">
      <alignment horizontal="center"/>
    </xf>
    <xf numFmtId="0" fontId="9" fillId="0" borderId="17">
      <alignment horizontal="left" wrapText="1" indent="2"/>
    </xf>
    <xf numFmtId="0" fontId="9" fillId="0" borderId="3"/>
    <xf numFmtId="0" fontId="9" fillId="0" borderId="33"/>
    <xf numFmtId="0" fontId="4" fillId="0" borderId="71">
      <alignment horizontal="left" wrapText="1"/>
    </xf>
    <xf numFmtId="0" fontId="9" fillId="0" borderId="35">
      <alignment horizontal="center" wrapText="1"/>
    </xf>
    <xf numFmtId="4" fontId="9" fillId="0" borderId="22">
      <alignment horizontal="right"/>
    </xf>
    <xf numFmtId="4" fontId="9" fillId="0" borderId="37">
      <alignment horizontal="right"/>
    </xf>
    <xf numFmtId="0" fontId="4" fillId="0" borderId="15">
      <alignment horizontal="left" wrapText="1"/>
    </xf>
    <xf numFmtId="0" fontId="7" fillId="0" borderId="29"/>
    <xf numFmtId="0" fontId="7" fillId="0" borderId="7"/>
    <xf numFmtId="0" fontId="9" fillId="0" borderId="1">
      <alignment horizontal="center" wrapText="1"/>
    </xf>
    <xf numFmtId="0" fontId="4" fillId="0" borderId="1">
      <alignment horizontal="center"/>
    </xf>
    <xf numFmtId="0" fontId="4" fillId="0" borderId="2"/>
    <xf numFmtId="49" fontId="9" fillId="0" borderId="2">
      <alignment horizontal="left"/>
    </xf>
    <xf numFmtId="0" fontId="9" fillId="0" borderId="40">
      <alignment horizontal="left" wrapText="1"/>
    </xf>
    <xf numFmtId="0" fontId="9" fillId="0" borderId="69">
      <alignment horizontal="left" wrapText="1"/>
    </xf>
    <xf numFmtId="0" fontId="7" fillId="0" borderId="25"/>
    <xf numFmtId="0" fontId="7" fillId="0" borderId="23"/>
    <xf numFmtId="0" fontId="9" fillId="0" borderId="38">
      <alignment horizontal="left" wrapText="1" indent="1"/>
    </xf>
    <xf numFmtId="49" fontId="9" fillId="0" borderId="27">
      <alignment horizontal="center" wrapText="1"/>
    </xf>
    <xf numFmtId="0" fontId="9" fillId="0" borderId="70">
      <alignment horizontal="left" wrapText="1" indent="1"/>
    </xf>
    <xf numFmtId="0" fontId="9" fillId="0" borderId="40">
      <alignment horizontal="left" wrapText="1" indent="2"/>
    </xf>
    <xf numFmtId="0" fontId="9" fillId="0" borderId="69">
      <alignment horizontal="left" wrapText="1" indent="2"/>
    </xf>
    <xf numFmtId="0" fontId="9" fillId="0" borderId="39">
      <alignment horizontal="left" wrapText="1" indent="2"/>
    </xf>
    <xf numFmtId="49" fontId="9" fillId="0" borderId="27">
      <alignment horizontal="center" shrinkToFit="1"/>
    </xf>
    <xf numFmtId="49" fontId="9" fillId="0" borderId="28">
      <alignment horizontal="center" shrinkToFit="1"/>
    </xf>
    <xf numFmtId="0" fontId="9" fillId="0" borderId="70">
      <alignment horizontal="left" wrapText="1" indent="2"/>
    </xf>
    <xf numFmtId="0" fontId="4" fillId="0" borderId="5">
      <alignment horizontal="center" vertical="center" textRotation="90" wrapText="1"/>
    </xf>
    <xf numFmtId="0" fontId="9" fillId="0" borderId="4">
      <alignment horizontal="center" vertical="top"/>
    </xf>
    <xf numFmtId="0" fontId="9" fillId="0" borderId="4">
      <alignment horizontal="center" vertical="top"/>
    </xf>
    <xf numFmtId="49" fontId="9" fillId="0" borderId="4">
      <alignment horizontal="center" vertical="top" wrapText="1"/>
    </xf>
    <xf numFmtId="0" fontId="9" fillId="0" borderId="4">
      <alignment horizontal="center" vertical="top" wrapText="1"/>
    </xf>
    <xf numFmtId="49" fontId="4" fillId="0" borderId="21">
      <alignment horizontal="center"/>
    </xf>
    <xf numFmtId="0" fontId="12" fillId="0" borderId="14"/>
    <xf numFmtId="49" fontId="4" fillId="0" borderId="32">
      <alignment horizontal="center" vertical="center" wrapText="1"/>
    </xf>
    <xf numFmtId="49" fontId="9" fillId="0" borderId="24">
      <alignment horizontal="center" vertical="center" wrapText="1"/>
    </xf>
    <xf numFmtId="0" fontId="9" fillId="0" borderId="25"/>
    <xf numFmtId="4" fontId="9" fillId="0" borderId="25">
      <alignment horizontal="right"/>
    </xf>
    <xf numFmtId="4" fontId="9" fillId="0" borderId="23">
      <alignment horizontal="right"/>
    </xf>
    <xf numFmtId="49" fontId="9" fillId="0" borderId="27">
      <alignment horizontal="center" vertical="center" wrapText="1"/>
    </xf>
    <xf numFmtId="49" fontId="9" fillId="0" borderId="32">
      <alignment horizontal="center" vertical="center" wrapText="1"/>
    </xf>
    <xf numFmtId="49" fontId="9" fillId="0" borderId="45">
      <alignment horizontal="center" vertical="center" wrapText="1"/>
    </xf>
    <xf numFmtId="4" fontId="9" fillId="0" borderId="8">
      <alignment horizontal="right"/>
    </xf>
    <xf numFmtId="0" fontId="4" fillId="0" borderId="7">
      <alignment horizontal="center" vertical="center" textRotation="90" wrapText="1"/>
    </xf>
    <xf numFmtId="49" fontId="9" fillId="0" borderId="29">
      <alignment horizontal="center" vertical="center" wrapText="1"/>
    </xf>
    <xf numFmtId="4" fontId="9" fillId="0" borderId="29">
      <alignment horizontal="right"/>
    </xf>
    <xf numFmtId="0" fontId="9" fillId="0" borderId="1">
      <alignment vertical="center"/>
    </xf>
    <xf numFmtId="4" fontId="9" fillId="0" borderId="1">
      <alignment horizontal="right" shrinkToFit="1"/>
    </xf>
    <xf numFmtId="0" fontId="4" fillId="0" borderId="2">
      <alignment horizontal="center" vertical="center" textRotation="90" wrapText="1"/>
    </xf>
    <xf numFmtId="4" fontId="9" fillId="0" borderId="2">
      <alignment horizontal="right"/>
    </xf>
    <xf numFmtId="0" fontId="9" fillId="0" borderId="23"/>
    <xf numFmtId="0" fontId="4" fillId="0" borderId="7">
      <alignment horizontal="center" vertical="center" textRotation="90"/>
    </xf>
    <xf numFmtId="0" fontId="4" fillId="0" borderId="2">
      <alignment horizontal="center" vertical="center" textRotation="90"/>
    </xf>
    <xf numFmtId="0" fontId="4" fillId="0" borderId="5">
      <alignment horizontal="center" vertical="center" textRotation="90"/>
    </xf>
    <xf numFmtId="0" fontId="4" fillId="0" borderId="4">
      <alignment horizontal="center" vertical="center" textRotation="90"/>
    </xf>
    <xf numFmtId="0" fontId="4" fillId="0" borderId="21">
      <alignment horizontal="center" vertical="center"/>
    </xf>
    <xf numFmtId="0" fontId="9" fillId="0" borderId="24">
      <alignment horizontal="center" vertical="center"/>
    </xf>
    <xf numFmtId="0" fontId="9" fillId="0" borderId="27">
      <alignment horizontal="center" vertical="center"/>
    </xf>
    <xf numFmtId="0" fontId="9" fillId="0" borderId="32">
      <alignment horizontal="center" vertical="center"/>
    </xf>
    <xf numFmtId="0" fontId="4" fillId="0" borderId="32">
      <alignment horizontal="center" vertical="center"/>
    </xf>
    <xf numFmtId="0" fontId="9" fillId="0" borderId="45">
      <alignment horizontal="center" vertical="center"/>
    </xf>
    <xf numFmtId="49" fontId="4" fillId="0" borderId="21">
      <alignment horizontal="center" vertical="center"/>
    </xf>
    <xf numFmtId="49" fontId="9" fillId="0" borderId="43">
      <alignment horizontal="left" vertical="center" wrapText="1"/>
    </xf>
    <xf numFmtId="49" fontId="9" fillId="0" borderId="24">
      <alignment horizontal="center" vertical="center"/>
    </xf>
    <xf numFmtId="49" fontId="9" fillId="0" borderId="27">
      <alignment horizontal="center" vertical="center"/>
    </xf>
    <xf numFmtId="49" fontId="9" fillId="0" borderId="32">
      <alignment horizontal="center" vertical="center"/>
    </xf>
    <xf numFmtId="49" fontId="9" fillId="0" borderId="44">
      <alignment horizontal="left" vertical="center" wrapText="1"/>
    </xf>
    <xf numFmtId="49" fontId="9" fillId="0" borderId="45">
      <alignment horizontal="center" vertical="center"/>
    </xf>
    <xf numFmtId="49" fontId="9" fillId="0" borderId="2">
      <alignment horizontal="center"/>
    </xf>
    <xf numFmtId="0" fontId="9" fillId="0" borderId="2">
      <alignment horizontal="center"/>
    </xf>
    <xf numFmtId="49" fontId="9" fillId="0" borderId="1">
      <alignment horizontal="left"/>
    </xf>
    <xf numFmtId="0" fontId="9" fillId="0" borderId="7">
      <alignment horizontal="center"/>
    </xf>
    <xf numFmtId="49" fontId="9" fillId="0" borderId="7">
      <alignment horizontal="center"/>
    </xf>
    <xf numFmtId="0" fontId="9" fillId="0" borderId="1">
      <alignment horizontal="center"/>
    </xf>
    <xf numFmtId="49" fontId="9" fillId="0" borderId="2"/>
    <xf numFmtId="0" fontId="9" fillId="0" borderId="7"/>
    <xf numFmtId="0" fontId="16" fillId="0" borderId="1"/>
    <xf numFmtId="0" fontId="16" fillId="0" borderId="1"/>
    <xf numFmtId="0" fontId="16" fillId="0" borderId="1"/>
    <xf numFmtId="0" fontId="7" fillId="3" borderId="52"/>
    <xf numFmtId="0" fontId="7" fillId="3" borderId="72"/>
    <xf numFmtId="0" fontId="7" fillId="3" borderId="29"/>
    <xf numFmtId="0" fontId="7" fillId="3" borderId="53"/>
    <xf numFmtId="0" fontId="2" fillId="0" borderId="1"/>
    <xf numFmtId="0" fontId="1" fillId="0" borderId="1"/>
    <xf numFmtId="9" fontId="41" fillId="0" borderId="1" applyFont="0" applyFill="0" applyBorder="0" applyAlignment="0" applyProtection="0"/>
    <xf numFmtId="0" fontId="42" fillId="0" borderId="4">
      <alignment vertical="top" wrapText="1"/>
    </xf>
    <xf numFmtId="165" fontId="42" fillId="10" borderId="4">
      <alignment horizontal="right" vertical="top" shrinkToFit="1"/>
    </xf>
    <xf numFmtId="165" fontId="42" fillId="36" borderId="4">
      <alignment horizontal="right" vertical="top" shrinkToFit="1"/>
    </xf>
    <xf numFmtId="165" fontId="43" fillId="0" borderId="4">
      <alignment horizontal="right" vertical="top" shrinkToFit="1"/>
    </xf>
    <xf numFmtId="0" fontId="43" fillId="0" borderId="1"/>
    <xf numFmtId="0" fontId="43" fillId="0" borderId="1"/>
    <xf numFmtId="0" fontId="43" fillId="37" borderId="1"/>
    <xf numFmtId="0" fontId="44" fillId="0" borderId="1">
      <alignment horizontal="center"/>
    </xf>
    <xf numFmtId="0" fontId="43" fillId="0" borderId="1">
      <alignment horizontal="left" wrapText="1"/>
    </xf>
    <xf numFmtId="0" fontId="43" fillId="0" borderId="1">
      <alignment wrapText="1"/>
    </xf>
    <xf numFmtId="0" fontId="43" fillId="0" borderId="1">
      <alignment horizontal="right" wrapText="1"/>
    </xf>
    <xf numFmtId="0" fontId="44" fillId="0" borderId="1">
      <alignment horizontal="center" wrapText="1"/>
    </xf>
    <xf numFmtId="0" fontId="43" fillId="0" borderId="1"/>
    <xf numFmtId="0" fontId="43" fillId="0" borderId="1">
      <alignment horizontal="left" wrapText="1"/>
    </xf>
    <xf numFmtId="0" fontId="44" fillId="0" borderId="1">
      <alignment horizontal="center"/>
    </xf>
    <xf numFmtId="0" fontId="44" fillId="0" borderId="1">
      <alignment horizontal="center" wrapText="1"/>
    </xf>
    <xf numFmtId="0" fontId="43" fillId="37" borderId="2"/>
    <xf numFmtId="0" fontId="43" fillId="0" borderId="1">
      <alignment horizontal="right"/>
    </xf>
    <xf numFmtId="0" fontId="44" fillId="0" borderId="1">
      <alignment horizontal="center"/>
    </xf>
    <xf numFmtId="0" fontId="43" fillId="0" borderId="4">
      <alignment horizontal="center" vertical="center" wrapText="1"/>
    </xf>
    <xf numFmtId="0" fontId="43" fillId="37" borderId="2"/>
    <xf numFmtId="0" fontId="43" fillId="0" borderId="1">
      <alignment horizontal="right"/>
    </xf>
    <xf numFmtId="0" fontId="43" fillId="37" borderId="3"/>
    <xf numFmtId="0" fontId="43" fillId="0" borderId="4">
      <alignment horizontal="center" vertical="center" wrapText="1"/>
    </xf>
    <xf numFmtId="0" fontId="43" fillId="37" borderId="2"/>
    <xf numFmtId="49" fontId="43" fillId="0" borderId="4">
      <alignment vertical="top" wrapText="1"/>
    </xf>
    <xf numFmtId="0" fontId="43" fillId="37" borderId="3"/>
    <xf numFmtId="0" fontId="43" fillId="0" borderId="4">
      <alignment horizontal="center" vertical="center" wrapText="1"/>
    </xf>
    <xf numFmtId="49" fontId="43" fillId="0" borderId="81">
      <alignment horizontal="center" vertical="top" shrinkToFit="1"/>
    </xf>
    <xf numFmtId="49" fontId="43" fillId="0" borderId="4">
      <alignment horizontal="center" vertical="top" shrinkToFit="1"/>
    </xf>
    <xf numFmtId="0" fontId="43" fillId="37" borderId="3"/>
    <xf numFmtId="49" fontId="43" fillId="0" borderId="3">
      <alignment horizontal="center" vertical="top" shrinkToFit="1"/>
    </xf>
    <xf numFmtId="0" fontId="43" fillId="0" borderId="4">
      <alignment horizontal="center" vertical="top" wrapText="1"/>
    </xf>
    <xf numFmtId="49" fontId="43" fillId="0" borderId="4">
      <alignment horizontal="left" vertical="top" wrapText="1" indent="2"/>
    </xf>
    <xf numFmtId="49" fontId="43" fillId="0" borderId="5">
      <alignment horizontal="center" vertical="top" shrinkToFit="1"/>
    </xf>
    <xf numFmtId="4" fontId="43" fillId="0" borderId="4">
      <alignment horizontal="right" vertical="top" shrinkToFit="1"/>
    </xf>
    <xf numFmtId="49" fontId="43" fillId="0" borderId="4">
      <alignment horizontal="center" vertical="top" shrinkToFit="1"/>
    </xf>
    <xf numFmtId="49" fontId="43" fillId="0" borderId="4">
      <alignment horizontal="center" vertical="top" shrinkToFit="1"/>
    </xf>
    <xf numFmtId="10" fontId="43" fillId="0" borderId="4">
      <alignment horizontal="center" vertical="top" shrinkToFit="1"/>
    </xf>
    <xf numFmtId="4" fontId="43" fillId="0" borderId="4">
      <alignment horizontal="right" vertical="top" shrinkToFit="1"/>
    </xf>
    <xf numFmtId="4" fontId="43" fillId="0" borderId="4">
      <alignment horizontal="right" vertical="top" shrinkToFit="1"/>
    </xf>
    <xf numFmtId="0" fontId="43" fillId="37" borderId="7"/>
    <xf numFmtId="10" fontId="43" fillId="0" borderId="4">
      <alignment horizontal="right" vertical="top" shrinkToFit="1"/>
    </xf>
    <xf numFmtId="0" fontId="43" fillId="37" borderId="7"/>
    <xf numFmtId="49" fontId="42" fillId="0" borderId="4">
      <alignment horizontal="left" vertical="top" shrinkToFit="1"/>
    </xf>
    <xf numFmtId="0" fontId="43" fillId="37" borderId="3">
      <alignment shrinkToFit="1"/>
    </xf>
    <xf numFmtId="0" fontId="43" fillId="37" borderId="7">
      <alignment shrinkToFit="1"/>
    </xf>
    <xf numFmtId="4" fontId="42" fillId="38" borderId="4">
      <alignment horizontal="right" vertical="top" shrinkToFit="1"/>
    </xf>
    <xf numFmtId="0" fontId="42" fillId="0" borderId="4">
      <alignment horizontal="left"/>
    </xf>
    <xf numFmtId="0" fontId="42" fillId="0" borderId="7">
      <alignment horizontal="right"/>
    </xf>
    <xf numFmtId="10" fontId="42" fillId="38" borderId="4">
      <alignment horizontal="center" vertical="top" shrinkToFit="1"/>
    </xf>
    <xf numFmtId="4" fontId="42" fillId="10" borderId="4">
      <alignment horizontal="right" vertical="top" shrinkToFit="1"/>
    </xf>
    <xf numFmtId="4" fontId="42" fillId="38" borderId="7">
      <alignment horizontal="right" vertical="top" shrinkToFit="1"/>
    </xf>
    <xf numFmtId="0" fontId="43" fillId="0" borderId="1"/>
    <xf numFmtId="10" fontId="42" fillId="10" borderId="4">
      <alignment horizontal="right" vertical="top" shrinkToFit="1"/>
    </xf>
    <xf numFmtId="4" fontId="42" fillId="36" borderId="7">
      <alignment horizontal="right" vertical="top" shrinkToFit="1"/>
    </xf>
    <xf numFmtId="0" fontId="43" fillId="37" borderId="2">
      <alignment horizontal="left"/>
    </xf>
    <xf numFmtId="0" fontId="43" fillId="37" borderId="7"/>
    <xf numFmtId="0" fontId="43" fillId="0" borderId="1"/>
    <xf numFmtId="0" fontId="43" fillId="0" borderId="4">
      <alignment horizontal="left" vertical="top" wrapText="1"/>
    </xf>
    <xf numFmtId="0" fontId="43" fillId="0" borderId="1">
      <alignment horizontal="left" wrapText="1"/>
    </xf>
    <xf numFmtId="4" fontId="42" fillId="36" borderId="4">
      <alignment horizontal="right" vertical="top" shrinkToFit="1"/>
    </xf>
    <xf numFmtId="4" fontId="42" fillId="38" borderId="4">
      <alignment horizontal="right" vertical="top" shrinkToFit="1"/>
    </xf>
    <xf numFmtId="10" fontId="42" fillId="36" borderId="4">
      <alignment horizontal="center" vertical="top" shrinkToFit="1"/>
    </xf>
    <xf numFmtId="4" fontId="42" fillId="36" borderId="4">
      <alignment horizontal="right" vertical="top" shrinkToFit="1"/>
    </xf>
    <xf numFmtId="4" fontId="42" fillId="36" borderId="4">
      <alignment horizontal="right" vertical="top" shrinkToFit="1"/>
    </xf>
    <xf numFmtId="0" fontId="43" fillId="37" borderId="3">
      <alignment horizontal="left"/>
    </xf>
    <xf numFmtId="10" fontId="42" fillId="36" borderId="4">
      <alignment horizontal="right" vertical="top" shrinkToFit="1"/>
    </xf>
    <xf numFmtId="0" fontId="43" fillId="37" borderId="3">
      <alignment horizontal="center"/>
    </xf>
    <xf numFmtId="0" fontId="43" fillId="37" borderId="7">
      <alignment horizontal="left"/>
    </xf>
    <xf numFmtId="0" fontId="43" fillId="37" borderId="7">
      <alignment horizontal="center"/>
    </xf>
    <xf numFmtId="0" fontId="43" fillId="37" borderId="1">
      <alignment horizontal="left"/>
    </xf>
    <xf numFmtId="0" fontId="43" fillId="37" borderId="3">
      <alignment horizontal="left"/>
    </xf>
    <xf numFmtId="0" fontId="43" fillId="37" borderId="7">
      <alignment horizontal="center"/>
    </xf>
    <xf numFmtId="0" fontId="43" fillId="37" borderId="7">
      <alignment horizontal="left"/>
    </xf>
    <xf numFmtId="4" fontId="45" fillId="36" borderId="4">
      <alignment horizontal="right" vertical="top" shrinkToFit="1"/>
    </xf>
    <xf numFmtId="0" fontId="46" fillId="0" borderId="1"/>
    <xf numFmtId="0" fontId="45" fillId="0" borderId="4">
      <alignment vertical="top" wrapText="1"/>
    </xf>
  </cellStyleXfs>
  <cellXfs count="88">
    <xf numFmtId="0" fontId="0" fillId="0" borderId="0" xfId="0"/>
    <xf numFmtId="0" fontId="0" fillId="0" borderId="0" xfId="0" applyProtection="1">
      <protection locked="0"/>
    </xf>
    <xf numFmtId="0" fontId="5" fillId="0" borderId="1" xfId="2" applyBorder="1" applyProtection="1">
      <alignment horizontal="center" wrapText="1"/>
      <protection locked="0"/>
    </xf>
    <xf numFmtId="0" fontId="7" fillId="0" borderId="1" xfId="5" applyNumberFormat="1" applyProtection="1"/>
    <xf numFmtId="49" fontId="33" fillId="0" borderId="63" xfId="226" applyNumberFormat="1" applyFont="1" applyFill="1" applyBorder="1" applyAlignment="1">
      <alignment horizontal="center" vertical="center" wrapText="1" shrinkToFit="1"/>
    </xf>
    <xf numFmtId="0" fontId="0" fillId="0" borderId="0" xfId="0" applyAlignment="1" applyProtection="1">
      <alignment horizontal="left"/>
      <protection locked="0"/>
    </xf>
    <xf numFmtId="0" fontId="4" fillId="0" borderId="1" xfId="1" applyNumberFormat="1" applyAlignment="1" applyProtection="1">
      <alignment horizontal="left"/>
    </xf>
    <xf numFmtId="0" fontId="35" fillId="0" borderId="0" xfId="0" applyFont="1" applyProtection="1">
      <protection locked="0"/>
    </xf>
    <xf numFmtId="0" fontId="33" fillId="35" borderId="1" xfId="226" applyFont="1" applyFill="1" applyAlignment="1">
      <alignment horizontal="right" vertical="center"/>
    </xf>
    <xf numFmtId="0" fontId="0" fillId="0" borderId="0" xfId="0" applyAlignment="1" applyProtection="1">
      <alignment vertical="center"/>
      <protection locked="0"/>
    </xf>
    <xf numFmtId="0" fontId="5" fillId="0" borderId="1" xfId="2" applyBorder="1" applyAlignment="1" applyProtection="1">
      <alignment horizontal="center" vertical="center" wrapText="1"/>
      <protection locked="0"/>
    </xf>
    <xf numFmtId="4" fontId="0" fillId="0" borderId="0" xfId="0" applyNumberFormat="1" applyProtection="1">
      <protection locked="0"/>
    </xf>
    <xf numFmtId="0" fontId="34" fillId="35" borderId="63" xfId="226" applyFont="1" applyFill="1" applyBorder="1" applyAlignment="1">
      <alignment horizontal="center" vertical="center" shrinkToFit="1"/>
    </xf>
    <xf numFmtId="0" fontId="34" fillId="0" borderId="63" xfId="226" quotePrefix="1" applyNumberFormat="1" applyFont="1" applyFill="1" applyBorder="1" applyAlignment="1">
      <alignment horizontal="center" vertical="center" shrinkToFit="1"/>
    </xf>
    <xf numFmtId="0" fontId="34" fillId="0" borderId="63" xfId="55" applyNumberFormat="1" applyFont="1" applyBorder="1" applyAlignment="1" applyProtection="1">
      <alignment horizontal="left" wrapText="1" indent="2"/>
    </xf>
    <xf numFmtId="0" fontId="34" fillId="0" borderId="63" xfId="55" applyNumberFormat="1" applyFont="1" applyBorder="1" applyAlignment="1" applyProtection="1">
      <alignment horizontal="left" vertical="center" wrapText="1" indent="2"/>
    </xf>
    <xf numFmtId="0" fontId="33" fillId="0" borderId="63" xfId="226" quotePrefix="1" applyNumberFormat="1" applyFont="1" applyFill="1" applyBorder="1" applyAlignment="1">
      <alignment horizontal="center" vertical="center" shrinkToFit="1"/>
    </xf>
    <xf numFmtId="0" fontId="33" fillId="0" borderId="63" xfId="55" applyNumberFormat="1" applyFont="1" applyBorder="1" applyAlignment="1" applyProtection="1">
      <alignment horizontal="left" vertical="center" wrapText="1" indent="2"/>
    </xf>
    <xf numFmtId="0" fontId="34" fillId="0" borderId="63" xfId="55" applyNumberFormat="1" applyFont="1" applyFill="1" applyBorder="1" applyAlignment="1" applyProtection="1">
      <alignment horizontal="left" vertical="center" wrapText="1" indent="2"/>
    </xf>
    <xf numFmtId="0" fontId="33" fillId="0" borderId="63" xfId="55" applyNumberFormat="1" applyFont="1" applyFill="1" applyBorder="1" applyAlignment="1" applyProtection="1">
      <alignment horizontal="left" vertical="center" wrapText="1" indent="2"/>
    </xf>
    <xf numFmtId="0" fontId="34" fillId="0" borderId="64" xfId="226" quotePrefix="1" applyNumberFormat="1" applyFont="1" applyFill="1" applyBorder="1" applyAlignment="1">
      <alignment horizontal="center" vertical="center" shrinkToFit="1"/>
    </xf>
    <xf numFmtId="0" fontId="34" fillId="0" borderId="63" xfId="0" applyFont="1" applyBorder="1" applyAlignment="1">
      <alignment horizontal="left" vertical="center" wrapText="1" indent="2"/>
    </xf>
    <xf numFmtId="0" fontId="33" fillId="0" borderId="63" xfId="226" applyFont="1" applyFill="1" applyBorder="1" applyAlignment="1">
      <alignment horizontal="center" vertical="center" shrinkToFit="1"/>
    </xf>
    <xf numFmtId="0" fontId="33" fillId="0" borderId="63" xfId="55" applyNumberFormat="1" applyFont="1" applyBorder="1" applyAlignment="1" applyProtection="1">
      <alignment horizontal="left" wrapText="1" indent="2"/>
    </xf>
    <xf numFmtId="0" fontId="34" fillId="0" borderId="1" xfId="55" applyNumberFormat="1" applyFont="1" applyBorder="1" applyAlignment="1" applyProtection="1">
      <alignment horizontal="left" wrapText="1" indent="2"/>
    </xf>
    <xf numFmtId="0" fontId="34" fillId="0" borderId="75" xfId="55" applyNumberFormat="1" applyFont="1" applyBorder="1" applyAlignment="1" applyProtection="1">
      <alignment horizontal="left" vertical="center" wrapText="1" indent="2"/>
    </xf>
    <xf numFmtId="0" fontId="34" fillId="0" borderId="63" xfId="226" applyFont="1" applyFill="1" applyBorder="1" applyAlignment="1">
      <alignment horizontal="center" vertical="center" shrinkToFit="1"/>
    </xf>
    <xf numFmtId="0" fontId="34" fillId="0" borderId="28" xfId="55" applyNumberFormat="1" applyFont="1" applyBorder="1" applyAlignment="1" applyProtection="1">
      <alignment horizontal="left" vertical="center" wrapText="1" indent="2"/>
    </xf>
    <xf numFmtId="0" fontId="33" fillId="0" borderId="28" xfId="55" applyNumberFormat="1" applyFont="1" applyBorder="1" applyAlignment="1" applyProtection="1">
      <alignment horizontal="left" vertical="center" wrapText="1" indent="2"/>
    </xf>
    <xf numFmtId="0" fontId="33" fillId="0" borderId="28" xfId="55" applyNumberFormat="1" applyFont="1" applyBorder="1" applyAlignment="1" applyProtection="1">
      <alignment horizontal="left" vertical="center" wrapText="1"/>
    </xf>
    <xf numFmtId="0" fontId="34" fillId="0" borderId="28" xfId="55" applyNumberFormat="1" applyFont="1" applyBorder="1" applyAlignment="1" applyProtection="1">
      <alignment horizontal="left" wrapText="1" indent="2"/>
    </xf>
    <xf numFmtId="165" fontId="37" fillId="0" borderId="63" xfId="58" applyNumberFormat="1" applyFont="1" applyBorder="1" applyAlignment="1" applyProtection="1">
      <alignment horizontal="center" vertical="center"/>
    </xf>
    <xf numFmtId="0" fontId="38" fillId="0" borderId="63" xfId="0" applyFont="1" applyBorder="1" applyAlignment="1" applyProtection="1">
      <alignment vertical="center" wrapText="1"/>
      <protection locked="0"/>
    </xf>
    <xf numFmtId="0" fontId="39" fillId="0" borderId="63" xfId="0" applyFont="1" applyBorder="1" applyProtection="1">
      <protection locked="0"/>
    </xf>
    <xf numFmtId="4" fontId="40" fillId="0" borderId="63" xfId="58" applyNumberFormat="1" applyFont="1" applyBorder="1" applyAlignment="1" applyProtection="1">
      <alignment horizontal="center" vertical="center"/>
    </xf>
    <xf numFmtId="165" fontId="40" fillId="0" borderId="63" xfId="58" applyNumberFormat="1" applyFont="1" applyBorder="1" applyAlignment="1" applyProtection="1">
      <alignment horizontal="center" vertical="center"/>
    </xf>
    <xf numFmtId="165" fontId="37" fillId="0" borderId="63" xfId="58" applyNumberFormat="1" applyFont="1" applyFill="1" applyBorder="1" applyAlignment="1" applyProtection="1">
      <alignment horizontal="center" vertical="center"/>
    </xf>
    <xf numFmtId="4" fontId="37" fillId="0" borderId="73" xfId="58" applyNumberFormat="1" applyFont="1" applyBorder="1" applyAlignment="1" applyProtection="1">
      <alignment horizontal="center" vertical="center"/>
    </xf>
    <xf numFmtId="4" fontId="37" fillId="0" borderId="74" xfId="58" applyNumberFormat="1" applyFont="1" applyBorder="1" applyAlignment="1" applyProtection="1">
      <alignment horizontal="center" vertical="center"/>
    </xf>
    <xf numFmtId="4" fontId="40" fillId="0" borderId="78" xfId="58" applyNumberFormat="1" applyFont="1" applyBorder="1" applyAlignment="1" applyProtection="1">
      <alignment horizontal="center" vertical="center"/>
    </xf>
    <xf numFmtId="4" fontId="40" fillId="0" borderId="79" xfId="58" applyNumberFormat="1" applyFont="1" applyBorder="1" applyAlignment="1" applyProtection="1">
      <alignment horizontal="center" vertical="center"/>
    </xf>
    <xf numFmtId="4" fontId="37" fillId="0" borderId="76" xfId="58" applyNumberFormat="1" applyFont="1" applyBorder="1" applyAlignment="1" applyProtection="1">
      <alignment horizontal="center" vertical="center"/>
    </xf>
    <xf numFmtId="4" fontId="37" fillId="0" borderId="77" xfId="58" applyNumberFormat="1" applyFont="1" applyBorder="1" applyAlignment="1" applyProtection="1">
      <alignment horizontal="center" vertical="center"/>
    </xf>
    <xf numFmtId="0" fontId="0" fillId="0" borderId="82" xfId="0" applyBorder="1" applyProtection="1">
      <protection locked="0"/>
    </xf>
    <xf numFmtId="0" fontId="40" fillId="0" borderId="82" xfId="370" applyFont="1" applyBorder="1" applyAlignment="1">
      <alignment wrapText="1"/>
    </xf>
    <xf numFmtId="0" fontId="0" fillId="0" borderId="1" xfId="0" applyBorder="1" applyProtection="1">
      <protection locked="0"/>
    </xf>
    <xf numFmtId="165" fontId="40" fillId="0" borderId="1" xfId="58" applyNumberFormat="1" applyFont="1" applyBorder="1" applyAlignment="1" applyProtection="1">
      <alignment horizontal="center" vertical="center"/>
    </xf>
    <xf numFmtId="165" fontId="40" fillId="0" borderId="83" xfId="58" applyNumberFormat="1" applyFont="1" applyBorder="1" applyAlignment="1" applyProtection="1">
      <alignment horizontal="center" vertical="center"/>
    </xf>
    <xf numFmtId="165" fontId="40" fillId="0" borderId="84" xfId="58" applyNumberFormat="1" applyFont="1" applyBorder="1" applyAlignment="1" applyProtection="1">
      <alignment horizontal="center" vertical="center"/>
    </xf>
    <xf numFmtId="0" fontId="33" fillId="0" borderId="63" xfId="57" applyNumberFormat="1" applyFont="1" applyBorder="1" applyAlignment="1" applyProtection="1">
      <alignment horizontal="center" vertical="center" shrinkToFit="1"/>
      <protection locked="0"/>
    </xf>
    <xf numFmtId="0" fontId="33" fillId="35" borderId="1" xfId="226" applyFont="1" applyFill="1" applyAlignment="1">
      <alignment horizontal="center" vertical="center"/>
    </xf>
    <xf numFmtId="0" fontId="0" fillId="0" borderId="0" xfId="0" applyAlignment="1" applyProtection="1">
      <alignment horizontal="right"/>
      <protection locked="0"/>
    </xf>
    <xf numFmtId="0" fontId="34" fillId="0" borderId="28" xfId="55" applyNumberFormat="1" applyFont="1" applyBorder="1" applyAlignment="1" applyProtection="1">
      <alignment horizontal="center" vertical="center" wrapText="1"/>
    </xf>
    <xf numFmtId="0" fontId="40" fillId="0" borderId="1" xfId="58" applyNumberFormat="1" applyFont="1" applyBorder="1" applyAlignment="1" applyProtection="1">
      <alignment horizontal="center" vertical="center" wrapText="1"/>
    </xf>
    <xf numFmtId="0" fontId="38" fillId="0" borderId="63" xfId="0" applyFont="1" applyBorder="1" applyAlignment="1" applyProtection="1">
      <alignment horizontal="center" vertical="center" wrapText="1"/>
      <protection locked="0"/>
    </xf>
    <xf numFmtId="0" fontId="37" fillId="0" borderId="63" xfId="0" applyFont="1" applyBorder="1" applyAlignment="1" applyProtection="1">
      <alignment horizontal="center"/>
      <protection locked="0"/>
    </xf>
    <xf numFmtId="0" fontId="40" fillId="0" borderId="63" xfId="0" applyFont="1" applyFill="1" applyBorder="1" applyAlignment="1" applyProtection="1">
      <alignment horizontal="center" vertical="center" wrapText="1"/>
      <protection locked="0"/>
    </xf>
    <xf numFmtId="0" fontId="37" fillId="0" borderId="63" xfId="0" applyFont="1" applyBorder="1" applyAlignment="1" applyProtection="1">
      <alignment horizontal="center" wrapText="1"/>
      <protection locked="0"/>
    </xf>
    <xf numFmtId="0" fontId="40" fillId="0" borderId="63" xfId="0" applyFont="1" applyBorder="1" applyAlignment="1" applyProtection="1">
      <alignment horizontal="center"/>
      <protection locked="0"/>
    </xf>
    <xf numFmtId="0" fontId="40" fillId="0" borderId="63" xfId="0" applyFont="1" applyBorder="1" applyAlignment="1" applyProtection="1">
      <alignment horizontal="center" vertical="center" wrapText="1"/>
      <protection locked="0"/>
    </xf>
    <xf numFmtId="0" fontId="40" fillId="0" borderId="63" xfId="0" applyFont="1" applyBorder="1" applyAlignment="1" applyProtection="1">
      <alignment horizontal="center" wrapText="1"/>
      <protection locked="0"/>
    </xf>
    <xf numFmtId="49" fontId="40" fillId="0" borderId="63" xfId="226" applyNumberFormat="1" applyFont="1" applyFill="1" applyBorder="1" applyAlignment="1">
      <alignment horizontal="center" vertical="center" wrapText="1" shrinkToFit="1"/>
    </xf>
    <xf numFmtId="49" fontId="40" fillId="35" borderId="63" xfId="226" applyNumberFormat="1" applyFont="1" applyFill="1" applyBorder="1" applyAlignment="1">
      <alignment horizontal="center" vertical="center" wrapText="1" shrinkToFit="1"/>
    </xf>
    <xf numFmtId="4" fontId="37" fillId="0" borderId="63" xfId="58" applyNumberFormat="1" applyFont="1" applyBorder="1" applyAlignment="1" applyProtection="1">
      <alignment horizontal="center" vertical="center"/>
    </xf>
    <xf numFmtId="165" fontId="40" fillId="0" borderId="4" xfId="0" applyNumberFormat="1" applyFont="1" applyFill="1" applyBorder="1" applyAlignment="1">
      <alignment horizontal="center" vertical="center" wrapText="1"/>
    </xf>
    <xf numFmtId="49" fontId="40" fillId="0" borderId="1" xfId="58" applyNumberFormat="1" applyFont="1" applyBorder="1" applyAlignment="1" applyProtection="1">
      <alignment horizontal="center" vertical="center" wrapText="1"/>
    </xf>
    <xf numFmtId="0" fontId="40" fillId="0" borderId="63" xfId="58" applyNumberFormat="1" applyFont="1" applyBorder="1" applyAlignment="1" applyProtection="1">
      <alignment horizontal="center" vertical="center" wrapText="1"/>
      <protection locked="0"/>
    </xf>
    <xf numFmtId="4" fontId="37" fillId="0" borderId="63" xfId="58" applyNumberFormat="1" applyFont="1" applyFill="1" applyBorder="1" applyAlignment="1" applyProtection="1">
      <alignment horizontal="center" vertical="center"/>
    </xf>
    <xf numFmtId="4" fontId="40" fillId="0" borderId="63" xfId="58" applyNumberFormat="1" applyFont="1" applyFill="1" applyBorder="1" applyAlignment="1" applyProtection="1">
      <alignment horizontal="center" vertical="center"/>
    </xf>
    <xf numFmtId="0" fontId="40" fillId="0" borderId="63" xfId="0" applyNumberFormat="1" applyFont="1" applyBorder="1" applyAlignment="1">
      <alignment horizontal="center" vertical="center" wrapText="1"/>
    </xf>
    <xf numFmtId="0" fontId="40" fillId="0" borderId="63" xfId="0" applyNumberFormat="1" applyFont="1" applyBorder="1" applyAlignment="1">
      <alignment horizontal="center" vertical="top" wrapText="1"/>
    </xf>
    <xf numFmtId="0" fontId="40" fillId="0" borderId="0" xfId="0" applyNumberFormat="1" applyFont="1" applyAlignment="1">
      <alignment horizontal="center" vertical="center" wrapText="1"/>
    </xf>
    <xf numFmtId="49" fontId="40" fillId="0" borderId="63" xfId="58" applyNumberFormat="1" applyFont="1" applyBorder="1" applyAlignment="1" applyProtection="1">
      <alignment horizontal="center" vertical="center" wrapText="1"/>
    </xf>
    <xf numFmtId="165" fontId="40" fillId="0" borderId="80" xfId="0" applyNumberFormat="1" applyFont="1" applyFill="1" applyBorder="1" applyAlignment="1">
      <alignment horizontal="center" vertical="center" wrapText="1"/>
    </xf>
    <xf numFmtId="165" fontId="40" fillId="0" borderId="63" xfId="58" applyNumberFormat="1" applyFont="1" applyBorder="1" applyAlignment="1" applyProtection="1">
      <alignment horizontal="center" vertical="center" wrapText="1"/>
    </xf>
    <xf numFmtId="4" fontId="37" fillId="0" borderId="66" xfId="58" applyNumberFormat="1" applyFont="1" applyBorder="1" applyAlignment="1" applyProtection="1">
      <alignment horizontal="center" vertical="center"/>
    </xf>
    <xf numFmtId="0" fontId="51" fillId="0" borderId="63" xfId="0" applyFont="1" applyFill="1" applyBorder="1" applyAlignment="1" applyProtection="1">
      <alignment horizontal="center" wrapText="1"/>
      <protection locked="0"/>
    </xf>
    <xf numFmtId="4" fontId="40" fillId="0" borderId="66" xfId="58" applyNumberFormat="1" applyFont="1" applyBorder="1" applyAlignment="1" applyProtection="1">
      <alignment horizontal="center" vertical="center"/>
    </xf>
    <xf numFmtId="4" fontId="40" fillId="0" borderId="28" xfId="58" applyNumberFormat="1" applyFont="1" applyAlignment="1" applyProtection="1">
      <alignment horizontal="center" vertical="center"/>
    </xf>
    <xf numFmtId="4" fontId="40" fillId="0" borderId="63" xfId="0" applyNumberFormat="1" applyFont="1" applyFill="1" applyBorder="1" applyAlignment="1">
      <alignment horizontal="center" vertical="center" wrapText="1"/>
    </xf>
    <xf numFmtId="4" fontId="37" fillId="0" borderId="5" xfId="49" applyNumberFormat="1" applyFont="1" applyBorder="1" applyAlignment="1" applyProtection="1">
      <alignment horizontal="center" vertical="center"/>
    </xf>
    <xf numFmtId="0" fontId="51" fillId="0" borderId="63" xfId="0" applyFont="1" applyBorder="1" applyProtection="1">
      <protection locked="0"/>
    </xf>
    <xf numFmtId="2" fontId="36" fillId="0" borderId="1" xfId="1" applyNumberFormat="1" applyFont="1" applyAlignment="1" applyProtection="1">
      <alignment horizontal="center" wrapText="1"/>
    </xf>
    <xf numFmtId="0" fontId="47" fillId="0" borderId="64" xfId="226" quotePrefix="1" applyNumberFormat="1" applyFont="1" applyFill="1" applyBorder="1" applyAlignment="1">
      <alignment horizontal="center" vertical="center" wrapText="1" shrinkToFit="1"/>
    </xf>
    <xf numFmtId="0" fontId="48" fillId="0" borderId="65" xfId="0" applyFont="1" applyBorder="1" applyAlignment="1">
      <alignment vertical="center" wrapText="1"/>
    </xf>
    <xf numFmtId="0" fontId="47" fillId="0" borderId="64" xfId="226" applyFont="1" applyFill="1" applyBorder="1" applyAlignment="1">
      <alignment horizontal="center" vertical="center" wrapText="1" shrinkToFit="1"/>
    </xf>
    <xf numFmtId="0" fontId="49" fillId="0" borderId="65" xfId="0" applyFont="1" applyBorder="1" applyAlignment="1">
      <alignment horizontal="center" vertical="center" wrapText="1"/>
    </xf>
    <xf numFmtId="0" fontId="34" fillId="0" borderId="63" xfId="46" applyNumberFormat="1" applyFont="1" applyBorder="1" applyAlignment="1" applyProtection="1">
      <alignment horizontal="left" wrapText="1"/>
    </xf>
  </cellXfs>
  <cellStyles count="450">
    <cellStyle name="20% - Акцент1 2" xfId="199"/>
    <cellStyle name="20% - Акцент2 2" xfId="200"/>
    <cellStyle name="20% - Акцент3 2" xfId="201"/>
    <cellStyle name="20% - Акцент4 2" xfId="202"/>
    <cellStyle name="20% - Акцент5 2" xfId="203"/>
    <cellStyle name="20% - Акцент6 2" xfId="204"/>
    <cellStyle name="40% - Акцент1 2" xfId="205"/>
    <cellStyle name="40% - Акцент2 2" xfId="206"/>
    <cellStyle name="40% - Акцент3 2" xfId="207"/>
    <cellStyle name="40% - Акцент4 2" xfId="208"/>
    <cellStyle name="40% - Акцент5 2" xfId="209"/>
    <cellStyle name="40% - Акцент6 2" xfId="210"/>
    <cellStyle name="60% - Акцент1 2" xfId="211"/>
    <cellStyle name="60% - Акцент2 2" xfId="212"/>
    <cellStyle name="60% - Акцент3 2" xfId="213"/>
    <cellStyle name="60% - Акцент4 2" xfId="214"/>
    <cellStyle name="60% - Акцент5 2" xfId="215"/>
    <cellStyle name="60% - Акцент6 2" xfId="216"/>
    <cellStyle name="br" xfId="177"/>
    <cellStyle name="br 2" xfId="364"/>
    <cellStyle name="col" xfId="176"/>
    <cellStyle name="col 2" xfId="363"/>
    <cellStyle name="st31" xfId="373"/>
    <cellStyle name="st32" xfId="374"/>
    <cellStyle name="st33" xfId="375"/>
    <cellStyle name="style0" xfId="178"/>
    <cellStyle name="style0 2" xfId="376"/>
    <cellStyle name="td" xfId="179"/>
    <cellStyle name="td 2" xfId="377"/>
    <cellStyle name="tr" xfId="175"/>
    <cellStyle name="tr 2" xfId="362"/>
    <cellStyle name="xl100" xfId="73"/>
    <cellStyle name="xl100 2" xfId="270"/>
    <cellStyle name="xl101" xfId="77"/>
    <cellStyle name="xl101 2" xfId="277"/>
    <cellStyle name="xl102" xfId="82"/>
    <cellStyle name="xl103" xfId="69"/>
    <cellStyle name="xl103 2" xfId="285"/>
    <cellStyle name="xl104" xfId="83"/>
    <cellStyle name="xl104 2" xfId="273"/>
    <cellStyle name="xl105" xfId="65"/>
    <cellStyle name="xl105 2" xfId="278"/>
    <cellStyle name="xl106" xfId="66"/>
    <cellStyle name="xl106 2" xfId="291"/>
    <cellStyle name="xl107" xfId="74"/>
    <cellStyle name="xl107 2" xfId="271"/>
    <cellStyle name="xl108" xfId="84"/>
    <cellStyle name="xl108 2" xfId="279"/>
    <cellStyle name="xl109" xfId="70"/>
    <cellStyle name="xl109 2" xfId="282"/>
    <cellStyle name="xl110" xfId="67"/>
    <cellStyle name="xl110 2" xfId="292"/>
    <cellStyle name="xl111" xfId="71"/>
    <cellStyle name="xl111 2" xfId="280"/>
    <cellStyle name="xl112" xfId="78"/>
    <cellStyle name="xl112 2" xfId="293"/>
    <cellStyle name="xl113" xfId="85"/>
    <cellStyle name="xl113 2" xfId="286"/>
    <cellStyle name="xl114" xfId="87"/>
    <cellStyle name="xl114 2" xfId="295"/>
    <cellStyle name="xl115" xfId="89"/>
    <cellStyle name="xl115 2" xfId="274"/>
    <cellStyle name="xl116" xfId="91"/>
    <cellStyle name="xl116 2" xfId="275"/>
    <cellStyle name="xl117" xfId="93"/>
    <cellStyle name="xl117 2" xfId="297"/>
    <cellStyle name="xl118" xfId="97"/>
    <cellStyle name="xl118 2" xfId="298"/>
    <cellStyle name="xl119" xfId="100"/>
    <cellStyle name="xl119 2" xfId="300"/>
    <cellStyle name="xl120" xfId="188"/>
    <cellStyle name="xl120 2" xfId="304"/>
    <cellStyle name="xl121" xfId="102"/>
    <cellStyle name="xl121 2" xfId="307"/>
    <cellStyle name="xl122" xfId="86"/>
    <cellStyle name="xl122 2" xfId="368"/>
    <cellStyle name="xl123" xfId="90"/>
    <cellStyle name="xl123 2" xfId="309"/>
    <cellStyle name="xl124" xfId="98"/>
    <cellStyle name="xl124 2" xfId="296"/>
    <cellStyle name="xl125" xfId="103"/>
    <cellStyle name="xl125 2" xfId="299"/>
    <cellStyle name="xl126" xfId="104"/>
    <cellStyle name="xl126 2" xfId="305"/>
    <cellStyle name="xl127" xfId="88"/>
    <cellStyle name="xl127 2" xfId="310"/>
    <cellStyle name="xl128" xfId="92"/>
    <cellStyle name="xl128 2" xfId="311"/>
    <cellStyle name="xl129" xfId="94"/>
    <cellStyle name="xl129 2" xfId="301"/>
    <cellStyle name="xl130" xfId="99"/>
    <cellStyle name="xl130 2" xfId="306"/>
    <cellStyle name="xl131" xfId="101"/>
    <cellStyle name="xl131 2" xfId="308"/>
    <cellStyle name="xl132" xfId="95"/>
    <cellStyle name="xl132 2" xfId="312"/>
    <cellStyle name="xl133" xfId="96"/>
    <cellStyle name="xl133 2" xfId="302"/>
    <cellStyle name="xl134" xfId="105"/>
    <cellStyle name="xl134 2" xfId="303"/>
    <cellStyle name="xl135" xfId="127"/>
    <cellStyle name="xl135 2" xfId="313"/>
    <cellStyle name="xl136" xfId="132"/>
    <cellStyle name="xl136 2" xfId="329"/>
    <cellStyle name="xl137" xfId="136"/>
    <cellStyle name="xl137 2" xfId="332"/>
    <cellStyle name="xl138" xfId="140"/>
    <cellStyle name="xl138 2" xfId="334"/>
    <cellStyle name="xl139" xfId="146"/>
    <cellStyle name="xl139 2" xfId="337"/>
    <cellStyle name="xl140" xfId="147"/>
    <cellStyle name="xl140 2" xfId="338"/>
    <cellStyle name="xl141" xfId="150"/>
    <cellStyle name="xl141 2" xfId="339"/>
    <cellStyle name="xl142" xfId="131"/>
    <cellStyle name="xl142 2" xfId="340"/>
    <cellStyle name="xl143" xfId="170"/>
    <cellStyle name="xl144" xfId="172"/>
    <cellStyle name="xl145" xfId="173"/>
    <cellStyle name="xl146" xfId="106"/>
    <cellStyle name="xl147" xfId="111"/>
    <cellStyle name="xl148" xfId="114"/>
    <cellStyle name="xl149" xfId="116"/>
    <cellStyle name="xl150" xfId="121"/>
    <cellStyle name="xl151" xfId="123"/>
    <cellStyle name="xl152" xfId="125"/>
    <cellStyle name="xl153" xfId="126"/>
    <cellStyle name="xl154" xfId="128"/>
    <cellStyle name="xl155" xfId="133"/>
    <cellStyle name="xl156" xfId="137"/>
    <cellStyle name="xl157" xfId="148"/>
    <cellStyle name="xl158" xfId="152"/>
    <cellStyle name="xl159" xfId="156"/>
    <cellStyle name="xl160" xfId="157"/>
    <cellStyle name="xl160 2" xfId="348"/>
    <cellStyle name="xl161" xfId="159"/>
    <cellStyle name="xl161 2" xfId="352"/>
    <cellStyle name="xl162" xfId="163"/>
    <cellStyle name="xl162 2" xfId="318"/>
    <cellStyle name="xl163" xfId="112"/>
    <cellStyle name="xl163 2" xfId="320"/>
    <cellStyle name="xl164" xfId="115"/>
    <cellStyle name="xl164 2" xfId="321"/>
    <cellStyle name="xl165" xfId="117"/>
    <cellStyle name="xl165 2" xfId="325"/>
    <cellStyle name="xl166" xfId="122"/>
    <cellStyle name="xl166 2" xfId="326"/>
    <cellStyle name="xl167" xfId="124"/>
    <cellStyle name="xl167 2" xfId="327"/>
    <cellStyle name="xl168" xfId="129"/>
    <cellStyle name="xl168 2" xfId="330"/>
    <cellStyle name="xl169" xfId="134"/>
    <cellStyle name="xl170" xfId="138"/>
    <cellStyle name="xl171" xfId="141"/>
    <cellStyle name="xl172" xfId="143"/>
    <cellStyle name="xl172 2" xfId="341"/>
    <cellStyle name="xl173" xfId="149"/>
    <cellStyle name="xl173 2" xfId="342"/>
    <cellStyle name="xl174" xfId="151"/>
    <cellStyle name="xl174 2" xfId="343"/>
    <cellStyle name="xl175" xfId="153"/>
    <cellStyle name="xl175 2" xfId="344"/>
    <cellStyle name="xl176" xfId="154"/>
    <cellStyle name="xl176 2" xfId="345"/>
    <cellStyle name="xl177" xfId="155"/>
    <cellStyle name="xl177 2" xfId="346"/>
    <cellStyle name="xl178" xfId="158"/>
    <cellStyle name="xl178 2" xfId="347"/>
    <cellStyle name="xl179" xfId="160"/>
    <cellStyle name="xl179 2" xfId="349"/>
    <cellStyle name="xl180" xfId="161"/>
    <cellStyle name="xl180 2" xfId="350"/>
    <cellStyle name="xl181" xfId="162"/>
    <cellStyle name="xl181 2" xfId="351"/>
    <cellStyle name="xl182" xfId="164"/>
    <cellStyle name="xl182 2" xfId="353"/>
    <cellStyle name="xl183" xfId="167"/>
    <cellStyle name="xl183 2" xfId="354"/>
    <cellStyle name="xl184" xfId="169"/>
    <cellStyle name="xl184 2" xfId="357"/>
    <cellStyle name="xl185" xfId="107"/>
    <cellStyle name="xl185 2" xfId="359"/>
    <cellStyle name="xl186" xfId="109"/>
    <cellStyle name="xl186 2" xfId="360"/>
    <cellStyle name="xl187" xfId="118"/>
    <cellStyle name="xl187 2" xfId="314"/>
    <cellStyle name="xl188" xfId="130"/>
    <cellStyle name="xl188 2" xfId="316"/>
    <cellStyle name="xl189" xfId="135"/>
    <cellStyle name="xl189 2" xfId="322"/>
    <cellStyle name="xl190" xfId="139"/>
    <cellStyle name="xl190 2" xfId="328"/>
    <cellStyle name="xl191" xfId="144"/>
    <cellStyle name="xl191 2" xfId="331"/>
    <cellStyle name="xl192" xfId="171"/>
    <cellStyle name="xl192 2" xfId="333"/>
    <cellStyle name="xl193" xfId="174"/>
    <cellStyle name="xl193 2" xfId="335"/>
    <cellStyle name="xl194" xfId="110"/>
    <cellStyle name="xl194 2" xfId="361"/>
    <cellStyle name="xl195" xfId="165"/>
    <cellStyle name="xl195 2" xfId="317"/>
    <cellStyle name="xl196" xfId="168"/>
    <cellStyle name="xl196 2" xfId="355"/>
    <cellStyle name="xl197" xfId="166"/>
    <cellStyle name="xl197 2" xfId="358"/>
    <cellStyle name="xl198" xfId="119"/>
    <cellStyle name="xl198 2" xfId="356"/>
    <cellStyle name="xl199" xfId="108"/>
    <cellStyle name="xl199 2" xfId="323"/>
    <cellStyle name="xl200" xfId="120"/>
    <cellStyle name="xl200 2" xfId="315"/>
    <cellStyle name="xl201" xfId="142"/>
    <cellStyle name="xl201 2" xfId="324"/>
    <cellStyle name="xl202" xfId="145"/>
    <cellStyle name="xl203" xfId="113"/>
    <cellStyle name="xl203 2" xfId="336"/>
    <cellStyle name="xl204" xfId="319"/>
    <cellStyle name="xl21" xfId="180"/>
    <cellStyle name="xl21 2" xfId="378"/>
    <cellStyle name="xl22" xfId="1"/>
    <cellStyle name="xl22 2" xfId="380"/>
    <cellStyle name="xl22 3" xfId="381"/>
    <cellStyle name="xl22 4" xfId="379"/>
    <cellStyle name="xl23" xfId="6"/>
    <cellStyle name="xl23 2" xfId="383"/>
    <cellStyle name="xl23 3" xfId="384"/>
    <cellStyle name="xl23 4" xfId="382"/>
    <cellStyle name="xl24" xfId="13"/>
    <cellStyle name="xl24 2" xfId="386"/>
    <cellStyle name="xl24 3" xfId="387"/>
    <cellStyle name="xl24 4" xfId="385"/>
    <cellStyle name="xl25" xfId="21"/>
    <cellStyle name="xl25 2" xfId="389"/>
    <cellStyle name="xl25 3" xfId="390"/>
    <cellStyle name="xl25 4" xfId="388"/>
    <cellStyle name="xl26" xfId="37"/>
    <cellStyle name="xl26 2" xfId="392"/>
    <cellStyle name="xl26 3" xfId="393"/>
    <cellStyle name="xl26 4" xfId="391"/>
    <cellStyle name="xl27" xfId="5"/>
    <cellStyle name="xl27 2" xfId="395"/>
    <cellStyle name="xl27 3" xfId="396"/>
    <cellStyle name="xl27 4" xfId="394"/>
    <cellStyle name="xl28" xfId="181"/>
    <cellStyle name="xl28 2" xfId="398"/>
    <cellStyle name="xl28 3" xfId="399"/>
    <cellStyle name="xl28 4" xfId="397"/>
    <cellStyle name="xl29" xfId="41"/>
    <cellStyle name="xl29 2" xfId="401"/>
    <cellStyle name="xl29 3" xfId="402"/>
    <cellStyle name="xl29 4" xfId="400"/>
    <cellStyle name="xl30" xfId="44"/>
    <cellStyle name="xl30 2" xfId="404"/>
    <cellStyle name="xl30 3" xfId="405"/>
    <cellStyle name="xl30 4" xfId="403"/>
    <cellStyle name="xl31" xfId="182"/>
    <cellStyle name="xl31 2" xfId="407"/>
    <cellStyle name="xl31 3" xfId="408"/>
    <cellStyle name="xl31 4" xfId="406"/>
    <cellStyle name="xl32" xfId="46"/>
    <cellStyle name="xl32 2" xfId="254"/>
    <cellStyle name="xl32 2 2" xfId="410"/>
    <cellStyle name="xl32 3" xfId="411"/>
    <cellStyle name="xl32 4" xfId="409"/>
    <cellStyle name="xl33" xfId="51"/>
    <cellStyle name="xl33 2" xfId="258"/>
    <cellStyle name="xl33 2 2" xfId="413"/>
    <cellStyle name="xl33 3" xfId="414"/>
    <cellStyle name="xl33 4" xfId="412"/>
    <cellStyle name="xl34" xfId="55"/>
    <cellStyle name="xl34 2" xfId="261"/>
    <cellStyle name="xl34 2 2" xfId="416"/>
    <cellStyle name="xl34 3" xfId="417"/>
    <cellStyle name="xl34 4" xfId="415"/>
    <cellStyle name="xl35" xfId="183"/>
    <cellStyle name="xl35 2" xfId="419"/>
    <cellStyle name="xl35 3" xfId="420"/>
    <cellStyle name="xl35 4" xfId="418"/>
    <cellStyle name="xl36" xfId="2"/>
    <cellStyle name="xl36 2" xfId="422"/>
    <cellStyle name="xl36 3" xfId="423"/>
    <cellStyle name="xl36 4" xfId="421"/>
    <cellStyle name="xl37" xfId="14"/>
    <cellStyle name="xl37 2" xfId="425"/>
    <cellStyle name="xl37 3" xfId="426"/>
    <cellStyle name="xl37 4" xfId="424"/>
    <cellStyle name="xl38" xfId="28"/>
    <cellStyle name="xl38 2" xfId="428"/>
    <cellStyle name="xl38 3" xfId="429"/>
    <cellStyle name="xl38 4" xfId="427"/>
    <cellStyle name="xl39" xfId="31"/>
    <cellStyle name="xl39 2" xfId="431"/>
    <cellStyle name="xl39 3" xfId="432"/>
    <cellStyle name="xl39 4" xfId="430"/>
    <cellStyle name="xl40" xfId="33"/>
    <cellStyle name="xl40 2" xfId="433"/>
    <cellStyle name="xl40 3" xfId="372"/>
    <cellStyle name="xl41" xfId="184"/>
    <cellStyle name="xl41 2" xfId="435"/>
    <cellStyle name="xl41 3" xfId="436"/>
    <cellStyle name="xl41 4" xfId="434"/>
    <cellStyle name="xl42" xfId="47"/>
    <cellStyle name="xl42 2" xfId="438"/>
    <cellStyle name="xl42 3" xfId="439"/>
    <cellStyle name="xl42 4" xfId="437"/>
    <cellStyle name="xl43" xfId="52"/>
    <cellStyle name="xl43 2" xfId="441"/>
    <cellStyle name="xl43 3" xfId="440"/>
    <cellStyle name="xl44" xfId="56"/>
    <cellStyle name="xl44 2" xfId="262"/>
    <cellStyle name="xl44 2 2" xfId="443"/>
    <cellStyle name="xl44 3" xfId="444"/>
    <cellStyle name="xl44 4" xfId="442"/>
    <cellStyle name="xl45" xfId="185"/>
    <cellStyle name="xl45 2" xfId="445"/>
    <cellStyle name="xl46" xfId="60"/>
    <cellStyle name="xl46 2" xfId="446"/>
    <cellStyle name="xl47" xfId="10"/>
    <cellStyle name="xl48" xfId="34"/>
    <cellStyle name="xl49" xfId="26"/>
    <cellStyle name="xl50" xfId="48"/>
    <cellStyle name="xl51" xfId="53"/>
    <cellStyle name="xl52" xfId="57"/>
    <cellStyle name="xl52 2" xfId="263"/>
    <cellStyle name="xl53" xfId="42"/>
    <cellStyle name="xl54" xfId="43"/>
    <cellStyle name="xl54 2" xfId="253"/>
    <cellStyle name="xl55" xfId="45"/>
    <cellStyle name="xl55 2" xfId="365"/>
    <cellStyle name="xl56" xfId="186"/>
    <cellStyle name="xl56 2" xfId="255"/>
    <cellStyle name="xl57" xfId="49"/>
    <cellStyle name="xl57 2" xfId="265"/>
    <cellStyle name="xl58" xfId="58"/>
    <cellStyle name="xl58 2" xfId="267"/>
    <cellStyle name="xl59" xfId="61"/>
    <cellStyle name="xl59 2" xfId="233"/>
    <cellStyle name="xl60" xfId="62"/>
    <cellStyle name="xl60 2" xfId="237"/>
    <cellStyle name="xl60 3" xfId="449"/>
    <cellStyle name="xl61" xfId="40"/>
    <cellStyle name="xl61 2" xfId="240"/>
    <cellStyle name="xl62" xfId="15"/>
    <cellStyle name="xl62 2" xfId="244"/>
    <cellStyle name="xl63" xfId="22"/>
    <cellStyle name="xl63 2" xfId="234"/>
    <cellStyle name="xl63 3" xfId="447"/>
    <cellStyle name="xl64" xfId="3"/>
    <cellStyle name="xl64 2" xfId="238"/>
    <cellStyle name="xl65" xfId="7"/>
    <cellStyle name="xl65 2" xfId="241"/>
    <cellStyle name="xl66" xfId="16"/>
    <cellStyle name="xl66 2" xfId="245"/>
    <cellStyle name="xl67" xfId="23"/>
    <cellStyle name="xl67 2" xfId="247"/>
    <cellStyle name="xl68" xfId="38"/>
    <cellStyle name="xl68 2" xfId="248"/>
    <cellStyle name="xl69" xfId="4"/>
    <cellStyle name="xl69 2" xfId="249"/>
    <cellStyle name="xl70" xfId="8"/>
    <cellStyle name="xl70 2" xfId="250"/>
    <cellStyle name="xl71" xfId="17"/>
    <cellStyle name="xl71 2" xfId="251"/>
    <cellStyle name="xl72" xfId="24"/>
    <cellStyle name="xl72 2" xfId="252"/>
    <cellStyle name="xl73" xfId="27"/>
    <cellStyle name="xl73 2" xfId="235"/>
    <cellStyle name="xl74" xfId="29"/>
    <cellStyle name="xl74 2" xfId="239"/>
    <cellStyle name="xl75" xfId="32"/>
    <cellStyle name="xl75 2" xfId="242"/>
    <cellStyle name="xl76" xfId="35"/>
    <cellStyle name="xl76 2" xfId="256"/>
    <cellStyle name="xl77" xfId="36"/>
    <cellStyle name="xl77 2" xfId="259"/>
    <cellStyle name="xl78" xfId="39"/>
    <cellStyle name="xl78 2" xfId="257"/>
    <cellStyle name="xl79" xfId="9"/>
    <cellStyle name="xl79 2" xfId="260"/>
    <cellStyle name="xl80" xfId="18"/>
    <cellStyle name="xl80 2" xfId="264"/>
    <cellStyle name="xl81" xfId="19"/>
    <cellStyle name="xl81 2" xfId="366"/>
    <cellStyle name="xl82" xfId="25"/>
    <cellStyle name="xl82 2" xfId="266"/>
    <cellStyle name="xl83" xfId="30"/>
    <cellStyle name="xl83 2" xfId="236"/>
    <cellStyle name="xl84" xfId="11"/>
    <cellStyle name="xl84 2" xfId="243"/>
    <cellStyle name="xl85" xfId="12"/>
    <cellStyle name="xl85 2" xfId="246"/>
    <cellStyle name="xl86" xfId="20"/>
    <cellStyle name="xl87" xfId="50"/>
    <cellStyle name="xl87 2" xfId="268"/>
    <cellStyle name="xl88" xfId="54"/>
    <cellStyle name="xl88 2" xfId="272"/>
    <cellStyle name="xl89" xfId="59"/>
    <cellStyle name="xl89 2" xfId="276"/>
    <cellStyle name="xl90" xfId="63"/>
    <cellStyle name="xl90 2" xfId="287"/>
    <cellStyle name="xl91" xfId="68"/>
    <cellStyle name="xl91 2" xfId="289"/>
    <cellStyle name="xl92" xfId="72"/>
    <cellStyle name="xl92 2" xfId="283"/>
    <cellStyle name="xl93" xfId="75"/>
    <cellStyle name="xl93 2" xfId="269"/>
    <cellStyle name="xl94" xfId="79"/>
    <cellStyle name="xl94 2" xfId="281"/>
    <cellStyle name="xl95" xfId="80"/>
    <cellStyle name="xl95 2" xfId="288"/>
    <cellStyle name="xl96" xfId="64"/>
    <cellStyle name="xl96 2" xfId="290"/>
    <cellStyle name="xl97" xfId="76"/>
    <cellStyle name="xl97 2" xfId="367"/>
    <cellStyle name="xl98" xfId="81"/>
    <cellStyle name="xl98 2" xfId="284"/>
    <cellStyle name="xl99" xfId="187"/>
    <cellStyle name="xl99 2" xfId="294"/>
    <cellStyle name="Акцент1 2" xfId="217"/>
    <cellStyle name="Акцент2 2" xfId="218"/>
    <cellStyle name="Акцент3 2" xfId="219"/>
    <cellStyle name="Акцент4 2" xfId="220"/>
    <cellStyle name="Акцент5 2" xfId="221"/>
    <cellStyle name="Акцент6 2" xfId="222"/>
    <cellStyle name="Ввод " xfId="192" builtinId="20" customBuiltin="1"/>
    <cellStyle name="Вывод" xfId="193" builtinId="21" customBuiltin="1"/>
    <cellStyle name="Вычисление" xfId="194" builtinId="22" customBuiltin="1"/>
    <cellStyle name="Заголовок 1" xfId="189" builtinId="16" customBuiltin="1"/>
    <cellStyle name="Заголовок 2" xfId="190" builtinId="17" customBuiltin="1"/>
    <cellStyle name="Заголовок 3" xfId="191" builtinId="18" customBuiltin="1"/>
    <cellStyle name="Заголовок 4 2" xfId="223"/>
    <cellStyle name="Итог" xfId="197" builtinId="25" customBuiltin="1"/>
    <cellStyle name="Контрольная ячейка" xfId="196" builtinId="23" customBuiltin="1"/>
    <cellStyle name="Название 2" xfId="224"/>
    <cellStyle name="Нейтральный 2" xfId="225"/>
    <cellStyle name="Обычный" xfId="0" builtinId="0"/>
    <cellStyle name="Обычный 2" xfId="226"/>
    <cellStyle name="Обычный 2 2" xfId="369"/>
    <cellStyle name="Обычный 2 3" xfId="448"/>
    <cellStyle name="Обычный 3" xfId="198"/>
    <cellStyle name="Обычный 4" xfId="232"/>
    <cellStyle name="Обычный 5" xfId="370"/>
    <cellStyle name="Плохой 2" xfId="227"/>
    <cellStyle name="Пояснение 2" xfId="228"/>
    <cellStyle name="Примечание 2" xfId="229"/>
    <cellStyle name="Процентный 2" xfId="371"/>
    <cellStyle name="Связанная ячейка" xfId="195" builtinId="24" customBuiltin="1"/>
    <cellStyle name="Текст предупреждения 2" xfId="230"/>
    <cellStyle name="Хороший 2" xfId="23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4"/>
  <sheetViews>
    <sheetView tabSelected="1" topLeftCell="B36" zoomScale="70" zoomScaleNormal="70" workbookViewId="0">
      <selection activeCell="J4" sqref="J4"/>
    </sheetView>
  </sheetViews>
  <sheetFormatPr defaultColWidth="47.42578125" defaultRowHeight="15" x14ac:dyDescent="0.25"/>
  <cols>
    <col min="1" max="1" width="25.85546875" style="9" customWidth="1"/>
    <col min="2" max="2" width="43.28515625" style="5" customWidth="1"/>
    <col min="3" max="3" width="19.5703125" style="1" customWidth="1"/>
    <col min="4" max="4" width="20.42578125" style="1" customWidth="1"/>
    <col min="5" max="5" width="19.5703125" style="1" customWidth="1"/>
    <col min="6" max="6" width="16.42578125" style="1" customWidth="1"/>
    <col min="7" max="7" width="16" style="1" customWidth="1"/>
    <col min="8" max="8" width="36.5703125" style="1" customWidth="1"/>
    <col min="9" max="9" width="38.85546875" style="1" customWidth="1"/>
    <col min="10" max="16384" width="47.42578125" style="1"/>
  </cols>
  <sheetData>
    <row r="1" spans="1:10" ht="49.5" customHeight="1" x14ac:dyDescent="0.3">
      <c r="A1" s="82" t="s">
        <v>92</v>
      </c>
      <c r="B1" s="82"/>
      <c r="C1" s="82"/>
      <c r="D1" s="82"/>
      <c r="E1" s="82"/>
      <c r="F1" s="82"/>
      <c r="G1" s="82"/>
      <c r="H1" s="82"/>
      <c r="I1" s="82"/>
    </row>
    <row r="2" spans="1:10" ht="17.100000000000001" customHeight="1" x14ac:dyDescent="0.25">
      <c r="A2" s="10"/>
      <c r="B2" s="6"/>
      <c r="C2" s="2"/>
      <c r="D2" s="2"/>
      <c r="E2" s="3"/>
      <c r="F2" s="8"/>
      <c r="G2" s="50"/>
      <c r="H2" s="8"/>
      <c r="I2" s="51" t="s">
        <v>0</v>
      </c>
    </row>
    <row r="3" spans="1:10" ht="126.75" customHeight="1" x14ac:dyDescent="0.25">
      <c r="A3" s="4" t="s">
        <v>1</v>
      </c>
      <c r="B3" s="4" t="s">
        <v>2</v>
      </c>
      <c r="C3" s="61" t="s">
        <v>93</v>
      </c>
      <c r="D3" s="61" t="s">
        <v>94</v>
      </c>
      <c r="E3" s="62" t="s">
        <v>3</v>
      </c>
      <c r="F3" s="62" t="s">
        <v>19</v>
      </c>
      <c r="G3" s="62" t="s">
        <v>20</v>
      </c>
      <c r="H3" s="62" t="s">
        <v>91</v>
      </c>
      <c r="I3" s="62" t="s">
        <v>90</v>
      </c>
    </row>
    <row r="4" spans="1:10" ht="36.75" customHeight="1" x14ac:dyDescent="0.25">
      <c r="A4" s="13" t="s">
        <v>51</v>
      </c>
      <c r="B4" s="14" t="s">
        <v>4</v>
      </c>
      <c r="C4" s="63">
        <f>C5+C16</f>
        <v>166931300</v>
      </c>
      <c r="D4" s="63">
        <f>D5+D16</f>
        <v>185139257</v>
      </c>
      <c r="E4" s="63">
        <f>E5+E16</f>
        <v>199621189.97</v>
      </c>
      <c r="F4" s="31">
        <f>E4/D4*100</f>
        <v>107.82218380081325</v>
      </c>
      <c r="G4" s="31">
        <f>E4/C4*100</f>
        <v>119.5828403480953</v>
      </c>
      <c r="H4" s="31"/>
      <c r="I4" s="32"/>
    </row>
    <row r="5" spans="1:10" ht="21" x14ac:dyDescent="0.25">
      <c r="A5" s="83" t="s">
        <v>18</v>
      </c>
      <c r="B5" s="84"/>
      <c r="C5" s="63">
        <f>C6+C8+C10+C14+C15</f>
        <v>159557700</v>
      </c>
      <c r="D5" s="63">
        <f t="shared" ref="D5:E5" si="0">D6+D8+D10+D14+D15</f>
        <v>168451607</v>
      </c>
      <c r="E5" s="63">
        <f t="shared" si="0"/>
        <v>175562681.12</v>
      </c>
      <c r="F5" s="31">
        <f>E5/D5*100</f>
        <v>104.22143442062858</v>
      </c>
      <c r="G5" s="31">
        <f>E5/C5*100</f>
        <v>110.03084220943271</v>
      </c>
      <c r="H5" s="31"/>
      <c r="I5" s="33"/>
    </row>
    <row r="6" spans="1:10" ht="31.5" x14ac:dyDescent="0.25">
      <c r="A6" s="13" t="s">
        <v>52</v>
      </c>
      <c r="B6" s="15" t="s">
        <v>5</v>
      </c>
      <c r="C6" s="63">
        <f>C7</f>
        <v>137425000</v>
      </c>
      <c r="D6" s="63">
        <f t="shared" ref="D6:E6" si="1">D7</f>
        <v>152210600</v>
      </c>
      <c r="E6" s="63">
        <f t="shared" si="1"/>
        <v>158731453.81999999</v>
      </c>
      <c r="F6" s="31">
        <f t="shared" ref="F6:F14" si="2">E6/D6*100</f>
        <v>104.28409967505547</v>
      </c>
      <c r="G6" s="31">
        <f t="shared" ref="G6:G17" si="3">E6/C6*100</f>
        <v>115.50405953792978</v>
      </c>
      <c r="H6" s="31"/>
      <c r="I6" s="33"/>
    </row>
    <row r="7" spans="1:10" ht="148.5" customHeight="1" x14ac:dyDescent="0.25">
      <c r="A7" s="16" t="s">
        <v>55</v>
      </c>
      <c r="B7" s="17" t="s">
        <v>27</v>
      </c>
      <c r="C7" s="34">
        <v>137425000</v>
      </c>
      <c r="D7" s="34">
        <v>152210600</v>
      </c>
      <c r="E7" s="34">
        <v>158731453.81999999</v>
      </c>
      <c r="F7" s="35">
        <f t="shared" si="2"/>
        <v>104.28409967505547</v>
      </c>
      <c r="G7" s="35">
        <f t="shared" si="3"/>
        <v>115.50405953792978</v>
      </c>
      <c r="H7" s="53"/>
      <c r="I7" s="64" t="s">
        <v>104</v>
      </c>
      <c r="J7" s="11"/>
    </row>
    <row r="8" spans="1:10" s="7" customFormat="1" ht="71.25" customHeight="1" x14ac:dyDescent="0.25">
      <c r="A8" s="13" t="s">
        <v>53</v>
      </c>
      <c r="B8" s="15" t="s">
        <v>6</v>
      </c>
      <c r="C8" s="63">
        <f>C9</f>
        <v>11220600</v>
      </c>
      <c r="D8" s="63">
        <f t="shared" ref="D8:E8" si="4">D9</f>
        <v>11720600</v>
      </c>
      <c r="E8" s="63">
        <f t="shared" si="4"/>
        <v>13060545.800000001</v>
      </c>
      <c r="F8" s="31">
        <f t="shared" si="2"/>
        <v>111.43239936522022</v>
      </c>
      <c r="G8" s="31">
        <f t="shared" si="3"/>
        <v>116.39792702707521</v>
      </c>
      <c r="H8" s="31"/>
      <c r="I8" s="54"/>
    </row>
    <row r="9" spans="1:10" ht="69.75" customHeight="1" x14ac:dyDescent="0.25">
      <c r="A9" s="49" t="s">
        <v>54</v>
      </c>
      <c r="B9" s="17" t="s">
        <v>7</v>
      </c>
      <c r="C9" s="34">
        <v>11220600</v>
      </c>
      <c r="D9" s="34">
        <v>11720600</v>
      </c>
      <c r="E9" s="34">
        <v>13060545.800000001</v>
      </c>
      <c r="F9" s="35">
        <f t="shared" si="2"/>
        <v>111.43239936522022</v>
      </c>
      <c r="G9" s="35">
        <f t="shared" si="3"/>
        <v>116.39792702707521</v>
      </c>
      <c r="H9" s="65" t="s">
        <v>87</v>
      </c>
      <c r="I9" s="64" t="s">
        <v>87</v>
      </c>
    </row>
    <row r="10" spans="1:10" s="7" customFormat="1" ht="31.5" x14ac:dyDescent="0.25">
      <c r="A10" s="13" t="s">
        <v>56</v>
      </c>
      <c r="B10" s="18" t="s">
        <v>28</v>
      </c>
      <c r="C10" s="63">
        <f>C11+C12+C13</f>
        <v>8478100</v>
      </c>
      <c r="D10" s="63">
        <f t="shared" ref="D10:E10" si="5">D11+D12+D13</f>
        <v>2086407</v>
      </c>
      <c r="E10" s="63">
        <f t="shared" si="5"/>
        <v>1319993.24</v>
      </c>
      <c r="F10" s="31">
        <f t="shared" si="2"/>
        <v>63.266334900141729</v>
      </c>
      <c r="G10" s="31">
        <f t="shared" si="3"/>
        <v>15.569446456163528</v>
      </c>
      <c r="H10" s="31"/>
      <c r="I10" s="55"/>
    </row>
    <row r="11" spans="1:10" ht="50.25" customHeight="1" x14ac:dyDescent="0.25">
      <c r="A11" s="16" t="s">
        <v>57</v>
      </c>
      <c r="B11" s="19" t="s">
        <v>29</v>
      </c>
      <c r="C11" s="34">
        <v>0</v>
      </c>
      <c r="D11" s="34">
        <v>0</v>
      </c>
      <c r="E11" s="34">
        <v>-75662.3</v>
      </c>
      <c r="F11" s="35"/>
      <c r="G11" s="35"/>
      <c r="H11" s="35"/>
      <c r="I11" s="59"/>
    </row>
    <row r="12" spans="1:10" ht="141.75" customHeight="1" x14ac:dyDescent="0.25">
      <c r="A12" s="16" t="s">
        <v>58</v>
      </c>
      <c r="B12" s="19" t="s">
        <v>30</v>
      </c>
      <c r="C12" s="34">
        <v>568100</v>
      </c>
      <c r="D12" s="34">
        <v>264590</v>
      </c>
      <c r="E12" s="34">
        <v>264595.76</v>
      </c>
      <c r="F12" s="35">
        <f t="shared" si="2"/>
        <v>100.00217695302165</v>
      </c>
      <c r="G12" s="35">
        <f t="shared" si="3"/>
        <v>46.575560640732263</v>
      </c>
      <c r="H12" s="35"/>
      <c r="I12" s="59" t="s">
        <v>95</v>
      </c>
    </row>
    <row r="13" spans="1:10" ht="147.75" customHeight="1" x14ac:dyDescent="0.25">
      <c r="A13" s="16" t="s">
        <v>59</v>
      </c>
      <c r="B13" s="19" t="s">
        <v>31</v>
      </c>
      <c r="C13" s="34">
        <v>7910000</v>
      </c>
      <c r="D13" s="34">
        <v>1821817</v>
      </c>
      <c r="E13" s="34">
        <v>1131059.78</v>
      </c>
      <c r="F13" s="35">
        <f t="shared" si="2"/>
        <v>62.08415993483429</v>
      </c>
      <c r="G13" s="35">
        <f t="shared" si="3"/>
        <v>14.29911226295828</v>
      </c>
      <c r="H13" s="66" t="s">
        <v>96</v>
      </c>
      <c r="I13" s="59" t="s">
        <v>96</v>
      </c>
    </row>
    <row r="14" spans="1:10" s="7" customFormat="1" ht="38.25" customHeight="1" x14ac:dyDescent="0.25">
      <c r="A14" s="13" t="s">
        <v>60</v>
      </c>
      <c r="B14" s="18" t="s">
        <v>8</v>
      </c>
      <c r="C14" s="67">
        <v>2434000</v>
      </c>
      <c r="D14" s="67">
        <v>2434000</v>
      </c>
      <c r="E14" s="67">
        <v>2450688.2599999998</v>
      </c>
      <c r="F14" s="36">
        <f t="shared" si="2"/>
        <v>100.68563105998356</v>
      </c>
      <c r="G14" s="36">
        <f t="shared" si="3"/>
        <v>100.68563105998356</v>
      </c>
      <c r="H14" s="36"/>
      <c r="I14" s="56"/>
    </row>
    <row r="15" spans="1:10" s="7" customFormat="1" ht="78.75" hidden="1" x14ac:dyDescent="0.25">
      <c r="A15" s="20" t="s">
        <v>61</v>
      </c>
      <c r="B15" s="18" t="s">
        <v>36</v>
      </c>
      <c r="C15" s="68"/>
      <c r="D15" s="68"/>
      <c r="E15" s="68">
        <v>0</v>
      </c>
      <c r="F15" s="35"/>
      <c r="G15" s="35"/>
      <c r="H15" s="35"/>
      <c r="I15" s="56"/>
    </row>
    <row r="16" spans="1:10" ht="21" x14ac:dyDescent="0.25">
      <c r="A16" s="85" t="s">
        <v>89</v>
      </c>
      <c r="B16" s="86"/>
      <c r="C16" s="63">
        <f>C17+C25+C27+C29+C33+C36</f>
        <v>7373600</v>
      </c>
      <c r="D16" s="63">
        <f>D17+D25+D27+D29+D33+D36</f>
        <v>16687650</v>
      </c>
      <c r="E16" s="63">
        <f>E17+E25+E27+E29+E33+E34</f>
        <v>24058508.849999998</v>
      </c>
      <c r="F16" s="31">
        <f t="shared" ref="F16:F27" si="6">E16/D16*100</f>
        <v>144.16954364455151</v>
      </c>
      <c r="G16" s="31">
        <f t="shared" si="3"/>
        <v>326.27900686231959</v>
      </c>
      <c r="H16" s="31"/>
      <c r="I16" s="57"/>
    </row>
    <row r="17" spans="1:11" ht="88.5" customHeight="1" x14ac:dyDescent="0.25">
      <c r="A17" s="13" t="s">
        <v>62</v>
      </c>
      <c r="B17" s="21" t="s">
        <v>32</v>
      </c>
      <c r="C17" s="63">
        <f>C18+C23+C24</f>
        <v>4391600</v>
      </c>
      <c r="D17" s="63">
        <f t="shared" ref="D17:E17" si="7">D18+D23+D24</f>
        <v>5266690</v>
      </c>
      <c r="E17" s="63">
        <f t="shared" si="7"/>
        <v>5311150.5999999987</v>
      </c>
      <c r="F17" s="35">
        <f t="shared" ref="F17" si="8">E17/D17*100</f>
        <v>100.84418486753538</v>
      </c>
      <c r="G17" s="35">
        <f t="shared" si="3"/>
        <v>120.93885144366514</v>
      </c>
      <c r="H17" s="35"/>
      <c r="I17" s="57"/>
    </row>
    <row r="18" spans="1:11" ht="174" customHeight="1" x14ac:dyDescent="0.25">
      <c r="A18" s="16" t="s">
        <v>63</v>
      </c>
      <c r="B18" s="17" t="s">
        <v>33</v>
      </c>
      <c r="C18" s="63">
        <f>C19+C20+C21</f>
        <v>4390600</v>
      </c>
      <c r="D18" s="63">
        <f t="shared" ref="D18" si="9">D19+D20+D21</f>
        <v>5265190</v>
      </c>
      <c r="E18" s="63">
        <f>E19+E20+E21+E22</f>
        <v>5309636.5399999991</v>
      </c>
      <c r="F18" s="31">
        <f t="shared" si="6"/>
        <v>100.84415833046859</v>
      </c>
      <c r="G18" s="31">
        <f t="shared" ref="G18:G27" si="10">E18/C18*100</f>
        <v>120.93191226711608</v>
      </c>
      <c r="H18" s="31"/>
      <c r="I18" s="64" t="s">
        <v>103</v>
      </c>
    </row>
    <row r="19" spans="1:11" ht="132.75" hidden="1" customHeight="1" x14ac:dyDescent="0.25">
      <c r="A19" s="16" t="s">
        <v>64</v>
      </c>
      <c r="B19" s="17" t="s">
        <v>38</v>
      </c>
      <c r="C19" s="34">
        <v>4098500</v>
      </c>
      <c r="D19" s="34">
        <v>4865870</v>
      </c>
      <c r="E19" s="34">
        <v>4899716.05</v>
      </c>
      <c r="F19" s="35">
        <f t="shared" si="6"/>
        <v>100.69558064642088</v>
      </c>
      <c r="G19" s="35">
        <f t="shared" si="10"/>
        <v>119.54900695376355</v>
      </c>
      <c r="H19" s="46"/>
      <c r="I19" s="64" t="s">
        <v>102</v>
      </c>
    </row>
    <row r="20" spans="1:11" ht="168" hidden="1" customHeight="1" x14ac:dyDescent="0.25">
      <c r="A20" s="16" t="s">
        <v>65</v>
      </c>
      <c r="B20" s="17" t="s">
        <v>39</v>
      </c>
      <c r="C20" s="34">
        <v>99200</v>
      </c>
      <c r="D20" s="34">
        <v>179320</v>
      </c>
      <c r="E20" s="34">
        <v>183855.6</v>
      </c>
      <c r="F20" s="35">
        <f t="shared" si="6"/>
        <v>102.52933303591345</v>
      </c>
      <c r="G20" s="35">
        <f t="shared" si="10"/>
        <v>185.33830645161291</v>
      </c>
      <c r="H20" s="35"/>
      <c r="I20" s="69" t="s">
        <v>101</v>
      </c>
    </row>
    <row r="21" spans="1:11" ht="87.75" hidden="1" customHeight="1" x14ac:dyDescent="0.25">
      <c r="A21" s="16" t="s">
        <v>66</v>
      </c>
      <c r="B21" s="17" t="s">
        <v>40</v>
      </c>
      <c r="C21" s="34">
        <v>192900</v>
      </c>
      <c r="D21" s="34">
        <v>220000</v>
      </c>
      <c r="E21" s="34">
        <v>225983.33</v>
      </c>
      <c r="F21" s="35">
        <f t="shared" si="6"/>
        <v>102.71969545454544</v>
      </c>
      <c r="G21" s="35">
        <f t="shared" si="10"/>
        <v>117.15050803525142</v>
      </c>
      <c r="H21" s="35"/>
      <c r="I21" s="70" t="s">
        <v>100</v>
      </c>
    </row>
    <row r="22" spans="1:11" ht="94.5" hidden="1" customHeight="1" x14ac:dyDescent="0.25">
      <c r="A22" s="16" t="s">
        <v>67</v>
      </c>
      <c r="B22" s="17" t="s">
        <v>46</v>
      </c>
      <c r="C22" s="34">
        <v>0</v>
      </c>
      <c r="D22" s="34">
        <v>0</v>
      </c>
      <c r="E22" s="34">
        <v>81.56</v>
      </c>
      <c r="F22" s="35"/>
      <c r="G22" s="35"/>
      <c r="H22" s="35"/>
      <c r="I22" s="59"/>
      <c r="J22" s="44"/>
      <c r="K22" s="45"/>
    </row>
    <row r="23" spans="1:11" ht="51.75" hidden="1" customHeight="1" x14ac:dyDescent="0.25">
      <c r="A23" s="13" t="s">
        <v>68</v>
      </c>
      <c r="B23" s="15" t="s">
        <v>9</v>
      </c>
      <c r="C23" s="63">
        <v>0</v>
      </c>
      <c r="D23" s="63">
        <v>0</v>
      </c>
      <c r="E23" s="63">
        <v>0</v>
      </c>
      <c r="F23" s="31"/>
      <c r="G23" s="31" t="e">
        <f t="shared" si="10"/>
        <v>#DIV/0!</v>
      </c>
      <c r="H23" s="31"/>
      <c r="I23" s="59"/>
      <c r="J23" s="43"/>
    </row>
    <row r="24" spans="1:11" ht="150" customHeight="1" x14ac:dyDescent="0.25">
      <c r="A24" s="16" t="s">
        <v>69</v>
      </c>
      <c r="B24" s="17" t="s">
        <v>10</v>
      </c>
      <c r="C24" s="63">
        <v>1000</v>
      </c>
      <c r="D24" s="63">
        <v>1500</v>
      </c>
      <c r="E24" s="63">
        <v>1514.06</v>
      </c>
      <c r="F24" s="31">
        <f t="shared" si="6"/>
        <v>100.93733333333333</v>
      </c>
      <c r="G24" s="31">
        <f t="shared" si="10"/>
        <v>151.40600000000001</v>
      </c>
      <c r="H24" s="31"/>
      <c r="I24" s="71" t="s">
        <v>97</v>
      </c>
      <c r="J24" s="43"/>
      <c r="K24" s="45"/>
    </row>
    <row r="25" spans="1:11" ht="47.25" x14ac:dyDescent="0.25">
      <c r="A25" s="13" t="s">
        <v>70</v>
      </c>
      <c r="B25" s="14" t="s">
        <v>11</v>
      </c>
      <c r="C25" s="63">
        <f>C26</f>
        <v>1266200</v>
      </c>
      <c r="D25" s="63">
        <f t="shared" ref="D25:E25" si="11">D26</f>
        <v>1295490</v>
      </c>
      <c r="E25" s="63">
        <f t="shared" si="11"/>
        <v>1295596.97</v>
      </c>
      <c r="F25" s="31">
        <f t="shared" si="6"/>
        <v>100.00825710734932</v>
      </c>
      <c r="G25" s="31">
        <f t="shared" si="10"/>
        <v>102.32166877270572</v>
      </c>
      <c r="H25" s="31"/>
      <c r="I25" s="58"/>
      <c r="J25" s="43"/>
    </row>
    <row r="26" spans="1:11" s="7" customFormat="1" ht="47.25" customHeight="1" x14ac:dyDescent="0.25">
      <c r="A26" s="16" t="s">
        <v>71</v>
      </c>
      <c r="B26" s="17" t="s">
        <v>12</v>
      </c>
      <c r="C26" s="34">
        <v>1266200</v>
      </c>
      <c r="D26" s="34">
        <v>1295490</v>
      </c>
      <c r="E26" s="34">
        <v>1295596.97</v>
      </c>
      <c r="F26" s="35">
        <f t="shared" si="6"/>
        <v>100.00825710734932</v>
      </c>
      <c r="G26" s="35">
        <f t="shared" si="10"/>
        <v>102.32166877270572</v>
      </c>
      <c r="H26" s="35"/>
      <c r="I26" s="59"/>
    </row>
    <row r="27" spans="1:11" s="7" customFormat="1" ht="63" x14ac:dyDescent="0.25">
      <c r="A27" s="13" t="s">
        <v>72</v>
      </c>
      <c r="B27" s="14" t="s">
        <v>48</v>
      </c>
      <c r="C27" s="63">
        <f>C28</f>
        <v>25300</v>
      </c>
      <c r="D27" s="63">
        <f t="shared" ref="D27:E27" si="12">D28</f>
        <v>182370</v>
      </c>
      <c r="E27" s="63">
        <f t="shared" si="12"/>
        <v>187935.38</v>
      </c>
      <c r="F27" s="31">
        <f t="shared" si="6"/>
        <v>103.05169709930362</v>
      </c>
      <c r="G27" s="31">
        <f t="shared" si="10"/>
        <v>742.82758893280641</v>
      </c>
      <c r="H27" s="31"/>
      <c r="I27" s="55"/>
    </row>
    <row r="28" spans="1:11" ht="118.5" customHeight="1" x14ac:dyDescent="0.25">
      <c r="A28" s="16" t="s">
        <v>73</v>
      </c>
      <c r="B28" s="17" t="s">
        <v>13</v>
      </c>
      <c r="C28" s="34">
        <v>25300</v>
      </c>
      <c r="D28" s="34">
        <v>182370</v>
      </c>
      <c r="E28" s="34">
        <v>187935.38</v>
      </c>
      <c r="F28" s="35">
        <f t="shared" ref="F28:F33" si="13">E28/D28*100</f>
        <v>103.05169709930362</v>
      </c>
      <c r="G28" s="35">
        <f t="shared" ref="G28:G33" si="14">E28/C28*100</f>
        <v>742.82758893280641</v>
      </c>
      <c r="H28" s="35"/>
      <c r="I28" s="59" t="s">
        <v>98</v>
      </c>
    </row>
    <row r="29" spans="1:11" s="7" customFormat="1" ht="52.5" customHeight="1" x14ac:dyDescent="0.25">
      <c r="A29" s="13" t="s">
        <v>74</v>
      </c>
      <c r="B29" s="14" t="s">
        <v>14</v>
      </c>
      <c r="C29" s="63">
        <f>C30+C31+C32</f>
        <v>100000</v>
      </c>
      <c r="D29" s="63">
        <f>D30+D31+D32</f>
        <v>8179480</v>
      </c>
      <c r="E29" s="63">
        <f>E30+E31+E32</f>
        <v>8151266.3199999994</v>
      </c>
      <c r="F29" s="31">
        <f t="shared" si="13"/>
        <v>99.655067559306943</v>
      </c>
      <c r="G29" s="31">
        <f t="shared" si="14"/>
        <v>8151.2663199999988</v>
      </c>
      <c r="H29" s="31"/>
      <c r="I29" s="55"/>
    </row>
    <row r="30" spans="1:11" ht="135" customHeight="1" x14ac:dyDescent="0.25">
      <c r="A30" s="22" t="s">
        <v>75</v>
      </c>
      <c r="B30" s="23" t="s">
        <v>15</v>
      </c>
      <c r="C30" s="34">
        <v>20000</v>
      </c>
      <c r="D30" s="34">
        <v>341400</v>
      </c>
      <c r="E30" s="34">
        <v>313174.05</v>
      </c>
      <c r="F30" s="35">
        <f t="shared" si="13"/>
        <v>91.732293497363798</v>
      </c>
      <c r="G30" s="35">
        <f t="shared" si="14"/>
        <v>1565.8702499999999</v>
      </c>
      <c r="H30" s="72" t="s">
        <v>105</v>
      </c>
      <c r="I30" s="59" t="s">
        <v>106</v>
      </c>
    </row>
    <row r="31" spans="1:11" ht="115.5" customHeight="1" x14ac:dyDescent="0.25">
      <c r="A31" s="16" t="s">
        <v>76</v>
      </c>
      <c r="B31" s="17" t="s">
        <v>16</v>
      </c>
      <c r="C31" s="34">
        <v>80000</v>
      </c>
      <c r="D31" s="34">
        <v>7838080</v>
      </c>
      <c r="E31" s="34">
        <v>7838092.2699999996</v>
      </c>
      <c r="F31" s="35">
        <f t="shared" si="13"/>
        <v>100.00015654343922</v>
      </c>
      <c r="G31" s="35">
        <f t="shared" si="14"/>
        <v>9797.6153374999994</v>
      </c>
      <c r="H31" s="48"/>
      <c r="I31" s="64" t="s">
        <v>88</v>
      </c>
    </row>
    <row r="32" spans="1:11" ht="127.5" hidden="1" customHeight="1" x14ac:dyDescent="0.25">
      <c r="A32" s="16" t="s">
        <v>77</v>
      </c>
      <c r="B32" s="23" t="s">
        <v>47</v>
      </c>
      <c r="C32" s="34">
        <v>0</v>
      </c>
      <c r="D32" s="34">
        <v>0</v>
      </c>
      <c r="E32" s="34">
        <v>0</v>
      </c>
      <c r="F32" s="35"/>
      <c r="G32" s="35"/>
      <c r="H32" s="47"/>
      <c r="I32" s="73"/>
    </row>
    <row r="33" spans="1:9" s="7" customFormat="1" ht="172.5" customHeight="1" x14ac:dyDescent="0.25">
      <c r="A33" s="13" t="s">
        <v>78</v>
      </c>
      <c r="B33" s="15" t="s">
        <v>17</v>
      </c>
      <c r="C33" s="63">
        <v>1590500</v>
      </c>
      <c r="D33" s="63">
        <v>1763620</v>
      </c>
      <c r="E33" s="63">
        <v>9112559.5800000001</v>
      </c>
      <c r="F33" s="31">
        <f t="shared" si="13"/>
        <v>516.69631666685575</v>
      </c>
      <c r="G33" s="31">
        <f t="shared" si="14"/>
        <v>572.93678591637854</v>
      </c>
      <c r="H33" s="74" t="s">
        <v>108</v>
      </c>
      <c r="I33" s="59" t="s">
        <v>99</v>
      </c>
    </row>
    <row r="34" spans="1:9" s="7" customFormat="1" ht="31.5" hidden="1" x14ac:dyDescent="0.25">
      <c r="A34" s="13" t="s">
        <v>79</v>
      </c>
      <c r="B34" s="24" t="s">
        <v>49</v>
      </c>
      <c r="C34" s="37">
        <f>C35</f>
        <v>0</v>
      </c>
      <c r="D34" s="37">
        <f>D35</f>
        <v>0</v>
      </c>
      <c r="E34" s="38">
        <f>E35</f>
        <v>0</v>
      </c>
      <c r="F34" s="31"/>
      <c r="G34" s="31"/>
      <c r="H34" s="31"/>
      <c r="I34" s="59"/>
    </row>
    <row r="35" spans="1:9" s="7" customFormat="1" ht="15.75" hidden="1" x14ac:dyDescent="0.25">
      <c r="A35" s="16" t="s">
        <v>80</v>
      </c>
      <c r="B35" s="23" t="s">
        <v>50</v>
      </c>
      <c r="C35" s="39">
        <v>0</v>
      </c>
      <c r="D35" s="34">
        <v>0</v>
      </c>
      <c r="E35" s="40">
        <v>0</v>
      </c>
      <c r="F35" s="35"/>
      <c r="G35" s="35"/>
      <c r="H35" s="35"/>
      <c r="I35" s="59"/>
    </row>
    <row r="36" spans="1:9" s="7" customFormat="1" ht="15.75" x14ac:dyDescent="0.25">
      <c r="A36" s="12"/>
      <c r="B36" s="25"/>
      <c r="C36" s="41"/>
      <c r="D36" s="41"/>
      <c r="E36" s="42"/>
      <c r="F36" s="31"/>
      <c r="G36" s="31"/>
      <c r="H36" s="31"/>
      <c r="I36" s="60"/>
    </row>
    <row r="37" spans="1:9" s="7" customFormat="1" ht="37.5" customHeight="1" x14ac:dyDescent="0.25">
      <c r="A37" s="13" t="s">
        <v>81</v>
      </c>
      <c r="B37" s="52" t="s">
        <v>25</v>
      </c>
      <c r="C37" s="75">
        <f>C38+C43</f>
        <v>559311222.13</v>
      </c>
      <c r="D37" s="75">
        <f t="shared" ref="D37:E37" si="15">D38+D43</f>
        <v>787343900.06000006</v>
      </c>
      <c r="E37" s="75">
        <f t="shared" si="15"/>
        <v>774057229.05000007</v>
      </c>
      <c r="F37" s="31">
        <f t="shared" ref="F37:F42" si="16">E37/D37*100</f>
        <v>98.312469175288271</v>
      </c>
      <c r="G37" s="31">
        <f t="shared" ref="G37:G42" si="17">E37/C37*100</f>
        <v>138.39472523047053</v>
      </c>
      <c r="H37" s="31"/>
      <c r="I37" s="76"/>
    </row>
    <row r="38" spans="1:9" s="7" customFormat="1" ht="101.25" customHeight="1" x14ac:dyDescent="0.25">
      <c r="A38" s="26" t="s">
        <v>82</v>
      </c>
      <c r="B38" s="27" t="s">
        <v>34</v>
      </c>
      <c r="C38" s="75">
        <f>C39+C40+C41+C42</f>
        <v>559311222.13</v>
      </c>
      <c r="D38" s="75">
        <f t="shared" ref="D38" si="18">D39+D40+D41+D42</f>
        <v>791591003.96000004</v>
      </c>
      <c r="E38" s="75">
        <f t="shared" ref="E38" si="19">E39+E40+E41+E42</f>
        <v>778304332.95000005</v>
      </c>
      <c r="F38" s="31">
        <f t="shared" si="16"/>
        <v>98.321523243249061</v>
      </c>
      <c r="G38" s="31">
        <f t="shared" si="17"/>
        <v>139.15407060598898</v>
      </c>
      <c r="H38" s="31"/>
      <c r="I38" s="59" t="s">
        <v>37</v>
      </c>
    </row>
    <row r="39" spans="1:9" s="7" customFormat="1" ht="75.75" customHeight="1" x14ac:dyDescent="0.25">
      <c r="A39" s="16" t="s">
        <v>83</v>
      </c>
      <c r="B39" s="28" t="s">
        <v>21</v>
      </c>
      <c r="C39" s="77">
        <v>108777200</v>
      </c>
      <c r="D39" s="77">
        <v>155293311.28</v>
      </c>
      <c r="E39" s="77">
        <v>155293311.28</v>
      </c>
      <c r="F39" s="35">
        <f t="shared" si="16"/>
        <v>100</v>
      </c>
      <c r="G39" s="35">
        <f t="shared" si="17"/>
        <v>142.76274005949776</v>
      </c>
      <c r="H39" s="35"/>
      <c r="I39" s="59" t="s">
        <v>22</v>
      </c>
    </row>
    <row r="40" spans="1:9" s="7" customFormat="1" ht="78.75" customHeight="1" x14ac:dyDescent="0.25">
      <c r="A40" s="16" t="s">
        <v>84</v>
      </c>
      <c r="B40" s="28" t="s">
        <v>23</v>
      </c>
      <c r="C40" s="77">
        <v>123171594.36</v>
      </c>
      <c r="D40" s="77">
        <v>290597058.25999999</v>
      </c>
      <c r="E40" s="77">
        <v>281623935.54000002</v>
      </c>
      <c r="F40" s="35">
        <f t="shared" si="16"/>
        <v>96.912177028312641</v>
      </c>
      <c r="G40" s="35">
        <f t="shared" si="17"/>
        <v>228.64357403451575</v>
      </c>
      <c r="H40" s="35"/>
      <c r="I40" s="59" t="s">
        <v>43</v>
      </c>
    </row>
    <row r="41" spans="1:9" s="7" customFormat="1" ht="60.75" customHeight="1" x14ac:dyDescent="0.25">
      <c r="A41" s="16" t="s">
        <v>85</v>
      </c>
      <c r="B41" s="28" t="s">
        <v>35</v>
      </c>
      <c r="C41" s="77">
        <v>263612027.19999999</v>
      </c>
      <c r="D41" s="78">
        <v>270290438.19999999</v>
      </c>
      <c r="E41" s="78">
        <v>268013965.21000001</v>
      </c>
      <c r="F41" s="35">
        <f t="shared" si="16"/>
        <v>99.157767842192214</v>
      </c>
      <c r="G41" s="35">
        <f t="shared" si="17"/>
        <v>101.66985476981303</v>
      </c>
      <c r="H41" s="35"/>
      <c r="I41" s="59" t="s">
        <v>44</v>
      </c>
    </row>
    <row r="42" spans="1:9" s="7" customFormat="1" ht="66" customHeight="1" x14ac:dyDescent="0.25">
      <c r="A42" s="16" t="s">
        <v>86</v>
      </c>
      <c r="B42" s="29" t="s">
        <v>26</v>
      </c>
      <c r="C42" s="77">
        <v>63750400.57</v>
      </c>
      <c r="D42" s="79">
        <v>75410196.219999999</v>
      </c>
      <c r="E42" s="79">
        <v>73373120.920000002</v>
      </c>
      <c r="F42" s="35">
        <f t="shared" si="16"/>
        <v>97.298673916645058</v>
      </c>
      <c r="G42" s="35">
        <f t="shared" si="17"/>
        <v>115.09436844939343</v>
      </c>
      <c r="H42" s="35"/>
      <c r="I42" s="59" t="s">
        <v>45</v>
      </c>
    </row>
    <row r="43" spans="1:9" s="7" customFormat="1" ht="82.5" customHeight="1" x14ac:dyDescent="0.25">
      <c r="A43" s="26" t="s">
        <v>41</v>
      </c>
      <c r="B43" s="30" t="s">
        <v>42</v>
      </c>
      <c r="C43" s="75">
        <v>0</v>
      </c>
      <c r="D43" s="75">
        <v>-4247103.9000000004</v>
      </c>
      <c r="E43" s="75">
        <v>-4247103.9000000004</v>
      </c>
      <c r="F43" s="35">
        <f t="shared" ref="F43" si="20">E43/D43*100</f>
        <v>100</v>
      </c>
      <c r="G43" s="35" t="e">
        <f t="shared" ref="G43" si="21">E43/C43*100</f>
        <v>#DIV/0!</v>
      </c>
      <c r="H43" s="35"/>
      <c r="I43" s="59" t="s">
        <v>107</v>
      </c>
    </row>
    <row r="44" spans="1:9" s="7" customFormat="1" ht="15.75" x14ac:dyDescent="0.25">
      <c r="A44" s="87" t="s">
        <v>24</v>
      </c>
      <c r="B44" s="87"/>
      <c r="C44" s="80">
        <f>C4+C37</f>
        <v>726242522.13</v>
      </c>
      <c r="D44" s="80">
        <f>D4+D37</f>
        <v>972483157.06000006</v>
      </c>
      <c r="E44" s="80">
        <f>E4+E37</f>
        <v>973678419.0200001</v>
      </c>
      <c r="F44" s="31">
        <f t="shared" ref="F44" si="22">E44/D44*100</f>
        <v>100.12290824281354</v>
      </c>
      <c r="G44" s="31">
        <f t="shared" ref="G44" si="23">E44/C44*100</f>
        <v>134.07069805886528</v>
      </c>
      <c r="H44" s="31"/>
      <c r="I44" s="81"/>
    </row>
  </sheetData>
  <mergeCells count="4">
    <mergeCell ref="A1:I1"/>
    <mergeCell ref="A5:B5"/>
    <mergeCell ref="A16:B16"/>
    <mergeCell ref="A44:B44"/>
  </mergeCells>
  <pageMargins left="0.59055118110236227" right="0" top="0" bottom="0" header="0" footer="0"/>
  <pageSetup paperSize="9" scale="42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5F1F7044-C168-4E7C-B664-814B8CE807A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Бурштейн</dc:creator>
  <cp:lastModifiedBy>Бунакова</cp:lastModifiedBy>
  <cp:lastPrinted>2024-05-29T08:43:15Z</cp:lastPrinted>
  <dcterms:created xsi:type="dcterms:W3CDTF">2017-03-31T09:50:19Z</dcterms:created>
  <dcterms:modified xsi:type="dcterms:W3CDTF">2024-05-29T08:55:34Z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C:\Users\burshteyn\AppData\Local\Кейсистемс\Свод-СМАРТ\ReportManager\sv_0503317g_20160101__win_11.xlsx</vt:lpwstr>
  </property>
</Properties>
</file>