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405" windowWidth="14805" windowHeight="7710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H88" i="2"/>
  <c r="I86"/>
  <c r="I88"/>
  <c r="J92"/>
  <c r="J91"/>
  <c r="G10" l="1"/>
  <c r="I10"/>
  <c r="I5" s="1"/>
  <c r="H10"/>
  <c r="J53"/>
  <c r="J54"/>
  <c r="J37"/>
  <c r="J36"/>
  <c r="J35"/>
  <c r="J23" l="1"/>
  <c r="J29" l="1"/>
  <c r="J14"/>
  <c r="J15"/>
  <c r="J16"/>
  <c r="J85"/>
  <c r="I87" l="1"/>
  <c r="H87"/>
  <c r="G88"/>
  <c r="G87" s="1"/>
  <c r="I95"/>
  <c r="H95"/>
  <c r="G95"/>
  <c r="H5"/>
  <c r="G5"/>
  <c r="J59"/>
  <c r="J60"/>
  <c r="J52"/>
  <c r="J51"/>
  <c r="G86" l="1"/>
  <c r="G102" s="1"/>
  <c r="H86"/>
  <c r="H102" s="1"/>
  <c r="J5"/>
  <c r="J99"/>
  <c r="J97"/>
  <c r="J96"/>
  <c r="J95"/>
  <c r="J94"/>
  <c r="J93"/>
  <c r="J90"/>
  <c r="J89"/>
  <c r="J88"/>
  <c r="J87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50"/>
  <c r="J49"/>
  <c r="J48"/>
  <c r="J34"/>
  <c r="J33"/>
  <c r="J32"/>
  <c r="J31"/>
  <c r="J22"/>
  <c r="J21"/>
  <c r="J20"/>
  <c r="J19"/>
  <c r="J18"/>
  <c r="J17"/>
  <c r="J13"/>
  <c r="J12"/>
  <c r="J11"/>
  <c r="J10"/>
  <c r="J9"/>
  <c r="J8"/>
  <c r="J7"/>
  <c r="J86" l="1"/>
  <c r="I102"/>
  <c r="J102" s="1"/>
  <c r="J26"/>
  <c r="J27"/>
  <c r="J28"/>
  <c r="J30"/>
  <c r="J38"/>
  <c r="J39"/>
  <c r="J40"/>
  <c r="J41"/>
  <c r="J42"/>
  <c r="J43"/>
  <c r="J44"/>
  <c r="J45"/>
  <c r="J46"/>
  <c r="J47"/>
  <c r="J98"/>
  <c r="J100"/>
  <c r="J101"/>
  <c r="J6" l="1"/>
</calcChain>
</file>

<file path=xl/sharedStrings.xml><?xml version="1.0" encoding="utf-8"?>
<sst xmlns="http://schemas.openxmlformats.org/spreadsheetml/2006/main" count="540" uniqueCount="108">
  <si>
    <t>Наименование</t>
  </si>
  <si>
    <t>ГП</t>
  </si>
  <si>
    <t>ОМ</t>
  </si>
  <si>
    <t>ГРБС</t>
  </si>
  <si>
    <t>ВР</t>
  </si>
  <si>
    <t>ИТОГО:</t>
  </si>
  <si>
    <t>Процент исполнения</t>
  </si>
  <si>
    <t>НР</t>
  </si>
  <si>
    <t>Эксплуатация и содержание имущества казны муниципального образования</t>
  </si>
  <si>
    <t>Членские взносы некоммерческим организациям</t>
  </si>
  <si>
    <t>Иные бюджетные ассигнования</t>
  </si>
  <si>
    <t>Уплата налогов, сборов и иных платежей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</si>
  <si>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</si>
  <si>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Руководство и управление в сфере установленных функций органов местного самоуправления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</si>
  <si>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</si>
  <si>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</t>
  </si>
  <si>
    <t>Межбюджетные трансферты</t>
  </si>
  <si>
    <t>Иные межбюджетные трансферты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</si>
  <si>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</si>
  <si>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</si>
  <si>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</si>
  <si>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</si>
  <si>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</si>
  <si>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</si>
  <si>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Выплата муниципальных пенсий (доплат к государственным пенсиям)</t>
  </si>
  <si>
    <t>Социальное обеспечение и иные выплаты населению</t>
  </si>
  <si>
    <t>Публичные нормативные социальные выплаты гражданам</t>
  </si>
  <si>
    <t>Совет народных депутатов города Трубчевска</t>
  </si>
  <si>
    <t>Резервный фонд местной администрации</t>
  </si>
  <si>
    <t>Резервные средства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</si>
  <si>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</si>
  <si>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0113</t>
  </si>
  <si>
    <t>0408</t>
  </si>
  <si>
    <t>0409</t>
  </si>
  <si>
    <t>0501</t>
  </si>
  <si>
    <t>0502</t>
  </si>
  <si>
    <t>0503</t>
  </si>
  <si>
    <t>0111</t>
  </si>
  <si>
    <t>0106</t>
  </si>
  <si>
    <t>0103</t>
  </si>
  <si>
    <t>200</t>
  </si>
  <si>
    <t>240</t>
  </si>
  <si>
    <t>13</t>
  </si>
  <si>
    <t>130</t>
  </si>
  <si>
    <t>Администрация Трубчевского муниципального района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</si>
  <si>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</si>
  <si>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</si>
  <si>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</si>
  <si>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программ формирования современной городской среды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</si>
  <si>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</si>
  <si>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</si>
  <si>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местных бюджетов</t>
  </si>
  <si>
    <t>Внепрограммная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</si>
  <si>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</si>
  <si>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</si>
  <si>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112</t>
  </si>
  <si>
    <t>300</t>
  </si>
  <si>
    <t>310</t>
  </si>
  <si>
    <t>800</t>
  </si>
  <si>
    <t>850</t>
  </si>
  <si>
    <t>810</t>
  </si>
  <si>
    <t>500</t>
  </si>
  <si>
    <t>540</t>
  </si>
  <si>
    <t>70</t>
  </si>
  <si>
    <t>100</t>
  </si>
  <si>
    <t>120</t>
  </si>
  <si>
    <t>870</t>
  </si>
  <si>
    <t>Программа «Совершенствование системы муниципального управления в Трубчевском городском поселении Трубчевского муниципального района Брянской области на 2018 – 2022 годы»</t>
  </si>
  <si>
    <t>13 0 F3 67483</t>
  </si>
  <si>
    <t>13 0 F3 67484</t>
  </si>
  <si>
    <t>13 0 F3 6748S</t>
  </si>
  <si>
    <t>70 0 00 80040</t>
  </si>
  <si>
    <t>70 0 00 83030</t>
  </si>
  <si>
    <t>70 0 00 84200</t>
  </si>
  <si>
    <t>1001</t>
  </si>
  <si>
    <t>13 0 17 82450</t>
  </si>
  <si>
    <t>13 0 14 81630</t>
  </si>
  <si>
    <t>13 0 15 84240</t>
  </si>
  <si>
    <t>13 0 11 81410</t>
  </si>
  <si>
    <t>13 0 F2 55550</t>
  </si>
  <si>
    <t>13 0 46 84330</t>
  </si>
  <si>
    <t>13 0 36 84330</t>
  </si>
  <si>
    <t>13 0 26 84330</t>
  </si>
  <si>
    <t>13 0 21 12020</t>
  </si>
  <si>
    <t>13 0 16 84380</t>
  </si>
  <si>
    <t>13 0 16 84320</t>
  </si>
  <si>
    <t>13 0 12 80920</t>
  </si>
  <si>
    <t>13 0 10 80040</t>
  </si>
  <si>
    <t>13 0 16 81730</t>
  </si>
  <si>
    <t>13 0 16 84330</t>
  </si>
  <si>
    <t>13 0 16 84360</t>
  </si>
  <si>
    <t>13 0 16 81830</t>
  </si>
  <si>
    <t>Утверждено на 2021 год</t>
  </si>
  <si>
    <t>Уточненная бюджетная роспись на 2021 год</t>
  </si>
  <si>
    <t>13 0 14 81650</t>
  </si>
  <si>
    <t>13 0 16 81740</t>
  </si>
  <si>
    <t>Мероприятия в сфере коммунального хозяйства</t>
  </si>
  <si>
    <t>13 0 16 84390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</si>
  <si>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 деятельности по сбору ( в том чисчле раздельному сбору) и транспортированию твердых коммунальных отходов</t>
  </si>
  <si>
    <t>Прочие мероприятия в области развития транспортной инфраструктуры</t>
  </si>
  <si>
    <t>Кассовое исполнение за шесть месяцев 2021 года</t>
  </si>
  <si>
    <t>Расходы бюджета Трубчевского городского поселения Трубчевского муниципального района Брянской области по разделам, подразделам, целевым статьям (муниципальным программам и непрограммным направлениям деятельности), группам и подгруппам видов расходклассификации расходов за шесть месяцев 2021 года</t>
  </si>
  <si>
    <t>Инициативное бюджетирование</t>
  </si>
  <si>
    <t>Реализация инициативных проектов (Благоус-тройство смотровых площадок и тропы здоро-вья городского парка)</t>
  </si>
  <si>
    <t>Закупка товаров, работ и услуг для обеспече-ния государственных (муниципальных) нужд</t>
  </si>
  <si>
    <t>Иные закупки товаров, работ и услуг для обес-печения государственных (муниципальных) нужд</t>
  </si>
  <si>
    <t>13016S5871</t>
  </si>
  <si>
    <t xml:space="preserve">Приложение 3 
к постановлению 
Администрации Трубчевского муниципального района
от 08.07.2021 г. №578
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</si>
</sst>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000000"/>
  </numFmts>
  <fonts count="17">
    <font>
      <sz val="10"/>
      <color rgb="FF000000"/>
      <name val="Times New Roman"/>
    </font>
    <font>
      <sz val="10"/>
      <color rgb="FF000000"/>
      <name val="Arial Cyr"/>
    </font>
    <font>
      <b/>
      <sz val="10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sz val="14"/>
      <name val="Times New Roman"/>
      <family val="1"/>
      <charset val="204"/>
    </font>
    <font>
      <i/>
      <u/>
      <sz val="14"/>
      <color rgb="FF000000"/>
      <name val="Arial"/>
      <family val="2"/>
      <charset val="204"/>
    </font>
    <font>
      <i/>
      <sz val="14"/>
      <color rgb="FF000000"/>
      <name val="Arial"/>
      <family val="2"/>
      <charset val="204"/>
    </font>
    <font>
      <i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164" fontId="0" fillId="0" borderId="0">
      <alignment vertical="top" wrapText="1"/>
    </xf>
    <xf numFmtId="0" fontId="1" fillId="0" borderId="1">
      <alignment horizontal="center" vertical="center" wrapText="1"/>
    </xf>
    <xf numFmtId="0" fontId="1" fillId="0" borderId="1">
      <alignment horizontal="center" vertical="center" shrinkToFit="1"/>
    </xf>
    <xf numFmtId="49" fontId="1" fillId="0" borderId="1">
      <alignment horizontal="left" vertical="top" wrapText="1"/>
    </xf>
    <xf numFmtId="4" fontId="1" fillId="2" borderId="1">
      <alignment horizontal="right" vertical="top" shrinkToFit="1"/>
    </xf>
    <xf numFmtId="0" fontId="2" fillId="0" borderId="1">
      <alignment horizontal="left"/>
    </xf>
    <xf numFmtId="4" fontId="2" fillId="3" borderId="1">
      <alignment horizontal="right" vertical="top" shrinkToFit="1"/>
    </xf>
    <xf numFmtId="0" fontId="1" fillId="0" borderId="2"/>
    <xf numFmtId="0" fontId="1" fillId="0" borderId="0">
      <alignment horizontal="left" wrapText="1"/>
    </xf>
    <xf numFmtId="0" fontId="3" fillId="4" borderId="0"/>
    <xf numFmtId="43" fontId="4" fillId="0" borderId="0" applyFont="0" applyFill="0" applyBorder="0" applyAlignment="0" applyProtection="0"/>
  </cellStyleXfs>
  <cellXfs count="44">
    <xf numFmtId="164" fontId="0" fillId="0" borderId="0" xfId="0" applyNumberFormat="1" applyFont="1" applyFill="1" applyAlignment="1">
      <alignment vertical="top" wrapText="1"/>
    </xf>
    <xf numFmtId="164" fontId="5" fillId="0" borderId="0" xfId="0" applyFont="1" applyAlignment="1">
      <alignment horizontal="left"/>
    </xf>
    <xf numFmtId="164" fontId="5" fillId="0" borderId="0" xfId="0" applyFont="1" applyAlignment="1"/>
    <xf numFmtId="164" fontId="6" fillId="0" borderId="0" xfId="0" applyNumberFormat="1" applyFont="1" applyFill="1" applyAlignment="1">
      <alignment vertical="top" wrapText="1"/>
    </xf>
    <xf numFmtId="0" fontId="8" fillId="0" borderId="5" xfId="0" applyNumberFormat="1" applyFont="1" applyFill="1" applyBorder="1" applyAlignment="1">
      <alignment horizontal="center" vertical="center" wrapText="1"/>
    </xf>
    <xf numFmtId="4" fontId="8" fillId="0" borderId="3" xfId="9" applyNumberFormat="1" applyFont="1" applyFill="1" applyBorder="1" applyAlignment="1">
      <alignment horizontal="center" vertical="center" wrapText="1"/>
    </xf>
    <xf numFmtId="0" fontId="8" fillId="0" borderId="3" xfId="9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4" fontId="8" fillId="0" borderId="4" xfId="9" applyNumberFormat="1" applyFont="1" applyFill="1" applyBorder="1" applyAlignment="1">
      <alignment horizontal="center" vertical="center" wrapText="1"/>
    </xf>
    <xf numFmtId="43" fontId="8" fillId="0" borderId="4" xfId="10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4" fontId="11" fillId="0" borderId="4" xfId="0" applyNumberFormat="1" applyFont="1" applyFill="1" applyBorder="1" applyAlignment="1">
      <alignment horizontal="center" vertical="center"/>
    </xf>
    <xf numFmtId="4" fontId="12" fillId="0" borderId="4" xfId="10" applyNumberFormat="1" applyFont="1" applyBorder="1" applyAlignment="1" applyProtection="1">
      <alignment horizontal="center" vertical="center" wrapText="1" shrinkToFit="1"/>
      <protection hidden="1"/>
    </xf>
    <xf numFmtId="164" fontId="13" fillId="0" borderId="4" xfId="0" applyNumberFormat="1" applyFont="1" applyFill="1" applyBorder="1" applyAlignment="1">
      <alignment vertical="center" wrapText="1"/>
    </xf>
    <xf numFmtId="164" fontId="14" fillId="0" borderId="4" xfId="0" applyNumberFormat="1" applyFont="1" applyFill="1" applyBorder="1" applyAlignment="1">
      <alignment vertical="center" wrapText="1"/>
    </xf>
    <xf numFmtId="49" fontId="14" fillId="0" borderId="4" xfId="0" applyNumberFormat="1" applyFont="1" applyFill="1" applyBorder="1" applyAlignment="1">
      <alignment vertical="center" wrapText="1"/>
    </xf>
    <xf numFmtId="164" fontId="6" fillId="5" borderId="0" xfId="0" applyNumberFormat="1" applyFont="1" applyFill="1" applyAlignment="1">
      <alignment vertical="top" wrapText="1"/>
    </xf>
    <xf numFmtId="164" fontId="15" fillId="0" borderId="4" xfId="0" applyFont="1" applyBorder="1" applyAlignment="1">
      <alignment vertical="center" wrapText="1"/>
    </xf>
    <xf numFmtId="164" fontId="16" fillId="0" borderId="4" xfId="0" applyFont="1" applyBorder="1" applyAlignment="1">
      <alignment horizontal="right" vertical="center"/>
    </xf>
    <xf numFmtId="4" fontId="12" fillId="5" borderId="4" xfId="10" applyNumberFormat="1" applyFont="1" applyFill="1" applyBorder="1" applyAlignment="1" applyProtection="1">
      <alignment horizontal="center" vertical="center" wrapText="1" shrinkToFit="1"/>
      <protection hidden="1"/>
    </xf>
    <xf numFmtId="164" fontId="6" fillId="6" borderId="0" xfId="0" applyNumberFormat="1" applyFont="1" applyFill="1" applyAlignment="1">
      <alignment vertical="top" wrapText="1"/>
    </xf>
    <xf numFmtId="164" fontId="13" fillId="5" borderId="4" xfId="0" applyNumberFormat="1" applyFont="1" applyFill="1" applyBorder="1" applyAlignment="1">
      <alignment vertical="center" wrapText="1"/>
    </xf>
    <xf numFmtId="49" fontId="11" fillId="5" borderId="4" xfId="0" applyNumberFormat="1" applyFont="1" applyFill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43" fontId="8" fillId="5" borderId="4" xfId="10" applyFont="1" applyFill="1" applyBorder="1" applyAlignment="1">
      <alignment horizontal="center" vertical="center" wrapText="1"/>
    </xf>
    <xf numFmtId="164" fontId="14" fillId="5" borderId="4" xfId="0" applyNumberFormat="1" applyFont="1" applyFill="1" applyBorder="1" applyAlignment="1">
      <alignment vertical="center" wrapText="1"/>
    </xf>
    <xf numFmtId="0" fontId="15" fillId="0" borderId="4" xfId="0" applyNumberFormat="1" applyFont="1" applyBorder="1" applyAlignment="1">
      <alignment vertical="center" wrapText="1" shrinkToFit="1"/>
    </xf>
    <xf numFmtId="165" fontId="14" fillId="0" borderId="4" xfId="0" applyNumberFormat="1" applyFont="1" applyFill="1" applyBorder="1" applyAlignment="1">
      <alignment vertical="center" wrapText="1"/>
    </xf>
    <xf numFmtId="164" fontId="14" fillId="0" borderId="3" xfId="0" applyNumberFormat="1" applyFont="1" applyFill="1" applyBorder="1" applyAlignment="1">
      <alignment vertical="center" wrapText="1"/>
    </xf>
    <xf numFmtId="49" fontId="11" fillId="0" borderId="3" xfId="0" applyNumberFormat="1" applyFont="1" applyFill="1" applyBorder="1" applyAlignment="1">
      <alignment horizontal="center" vertical="center"/>
    </xf>
    <xf numFmtId="164" fontId="14" fillId="5" borderId="7" xfId="0" applyNumberFormat="1" applyFont="1" applyFill="1" applyBorder="1" applyAlignment="1">
      <alignment vertical="center" wrapText="1"/>
    </xf>
    <xf numFmtId="49" fontId="11" fillId="5" borderId="7" xfId="0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vertical="top" wrapText="1"/>
    </xf>
    <xf numFmtId="49" fontId="11" fillId="0" borderId="8" xfId="0" applyNumberFormat="1" applyFont="1" applyFill="1" applyBorder="1" applyAlignment="1">
      <alignment horizontal="center" vertical="center"/>
    </xf>
    <xf numFmtId="49" fontId="11" fillId="0" borderId="9" xfId="0" applyNumberFormat="1" applyFont="1" applyFill="1" applyBorder="1" applyAlignment="1">
      <alignment horizontal="center" vertical="center"/>
    </xf>
    <xf numFmtId="4" fontId="11" fillId="0" borderId="6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top" wrapText="1"/>
    </xf>
    <xf numFmtId="4" fontId="10" fillId="0" borderId="4" xfId="0" applyNumberFormat="1" applyFont="1" applyFill="1" applyBorder="1" applyAlignment="1">
      <alignment horizontal="center" vertical="center"/>
    </xf>
    <xf numFmtId="0" fontId="6" fillId="0" borderId="4" xfId="0" applyNumberFormat="1" applyFont="1" applyBorder="1" applyAlignment="1">
      <alignment wrapText="1"/>
    </xf>
    <xf numFmtId="46" fontId="14" fillId="0" borderId="4" xfId="0" applyNumberFormat="1" applyFont="1" applyFill="1" applyBorder="1" applyAlignment="1">
      <alignment vertical="center" wrapText="1"/>
    </xf>
    <xf numFmtId="11" fontId="7" fillId="0" borderId="0" xfId="0" applyNumberFormat="1" applyFont="1" applyAlignment="1">
      <alignment horizontal="center" wrapText="1"/>
    </xf>
    <xf numFmtId="164" fontId="5" fillId="0" borderId="0" xfId="0" applyFont="1" applyAlignment="1">
      <alignment horizontal="right" wrapText="1"/>
    </xf>
  </cellXfs>
  <cellStyles count="11">
    <cellStyle name="xl29" xfId="1"/>
    <cellStyle name="xl31" xfId="2"/>
    <cellStyle name="xl33" xfId="5"/>
    <cellStyle name="xl34" xfId="6"/>
    <cellStyle name="xl36" xfId="7"/>
    <cellStyle name="xl37" xfId="8"/>
    <cellStyle name="xl38" xfId="3"/>
    <cellStyle name="xl39" xfId="4"/>
    <cellStyle name="Обычный" xfId="0" builtinId="0"/>
    <cellStyle name="Обычный 2" xfId="9"/>
    <cellStyle name="Финансовый" xfId="10" builtinId="3"/>
  </cellStyles>
  <dxfs count="24"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2"/>
  <sheetViews>
    <sheetView tabSelected="1" view="pageBreakPreview" zoomScale="75" zoomScaleNormal="100" zoomScaleSheetLayoutView="75" workbookViewId="0">
      <selection activeCell="R5" sqref="R5"/>
    </sheetView>
  </sheetViews>
  <sheetFormatPr defaultRowHeight="18.75"/>
  <cols>
    <col min="1" max="1" width="65.6640625" style="3" customWidth="1"/>
    <col min="2" max="2" width="8.33203125" style="3" customWidth="1"/>
    <col min="3" max="3" width="9" style="3" customWidth="1"/>
    <col min="4" max="4" width="8.83203125" style="3" customWidth="1"/>
    <col min="5" max="5" width="22.1640625" style="3" customWidth="1"/>
    <col min="6" max="6" width="11" style="3" customWidth="1"/>
    <col min="7" max="7" width="21.5" style="3" customWidth="1"/>
    <col min="8" max="8" width="22.83203125" style="3" customWidth="1"/>
    <col min="9" max="9" width="22" style="3" customWidth="1"/>
    <col min="10" max="10" width="19.5" style="3" customWidth="1"/>
    <col min="11" max="16384" width="9.33203125" style="3"/>
  </cols>
  <sheetData>
    <row r="1" spans="1:10" ht="99.75" customHeight="1">
      <c r="A1" s="1"/>
      <c r="B1" s="2"/>
      <c r="C1" s="43" t="s">
        <v>107</v>
      </c>
      <c r="D1" s="43"/>
      <c r="E1" s="43"/>
      <c r="F1" s="43"/>
      <c r="G1" s="43"/>
      <c r="H1" s="43"/>
      <c r="I1" s="43"/>
      <c r="J1" s="43"/>
    </row>
    <row r="2" spans="1:10" ht="70.5" customHeight="1">
      <c r="A2" s="42" t="s">
        <v>101</v>
      </c>
      <c r="B2" s="42"/>
      <c r="C2" s="42"/>
      <c r="D2" s="42"/>
      <c r="E2" s="42"/>
      <c r="F2" s="42"/>
      <c r="G2" s="42"/>
      <c r="H2" s="42"/>
      <c r="I2" s="42"/>
      <c r="J2" s="42"/>
    </row>
    <row r="4" spans="1:10" ht="93.75">
      <c r="A4" s="4" t="s">
        <v>0</v>
      </c>
      <c r="B4" s="4" t="s">
        <v>1</v>
      </c>
      <c r="C4" s="4" t="s">
        <v>2</v>
      </c>
      <c r="D4" s="4" t="s">
        <v>3</v>
      </c>
      <c r="E4" s="4" t="s">
        <v>7</v>
      </c>
      <c r="F4" s="4" t="s">
        <v>4</v>
      </c>
      <c r="G4" s="5" t="s">
        <v>92</v>
      </c>
      <c r="H4" s="6" t="s">
        <v>93</v>
      </c>
      <c r="I4" s="6" t="s">
        <v>100</v>
      </c>
      <c r="J4" s="4" t="s">
        <v>6</v>
      </c>
    </row>
    <row r="5" spans="1:10" ht="112.5">
      <c r="A5" s="7" t="s">
        <v>67</v>
      </c>
      <c r="B5" s="8">
        <v>13</v>
      </c>
      <c r="C5" s="8"/>
      <c r="D5" s="8"/>
      <c r="E5" s="8"/>
      <c r="F5" s="8"/>
      <c r="G5" s="9">
        <f>G6+G10</f>
        <v>50466571.640000001</v>
      </c>
      <c r="H5" s="9">
        <f>H6+H10</f>
        <v>55864922.160000011</v>
      </c>
      <c r="I5" s="9">
        <f>I6+I10</f>
        <v>22381866.379999999</v>
      </c>
      <c r="J5" s="10">
        <f t="shared" ref="J5:J23" si="0">I5/H5*100</f>
        <v>40.064257703424666</v>
      </c>
    </row>
    <row r="6" spans="1:10" ht="37.5">
      <c r="A6" s="7" t="s">
        <v>27</v>
      </c>
      <c r="B6" s="11" t="s">
        <v>42</v>
      </c>
      <c r="C6" s="11" t="s">
        <v>55</v>
      </c>
      <c r="D6" s="12"/>
      <c r="E6" s="12"/>
      <c r="F6" s="12"/>
      <c r="G6" s="13">
        <v>94292.76</v>
      </c>
      <c r="H6" s="13">
        <v>94292.76</v>
      </c>
      <c r="I6" s="14">
        <v>47146.38</v>
      </c>
      <c r="J6" s="10">
        <f>I6/H6*100</f>
        <v>50</v>
      </c>
    </row>
    <row r="7" spans="1:10" ht="56.25">
      <c r="A7" s="7" t="s">
        <v>24</v>
      </c>
      <c r="B7" s="12" t="s">
        <v>42</v>
      </c>
      <c r="C7" s="12" t="s">
        <v>55</v>
      </c>
      <c r="D7" s="12" t="s">
        <v>74</v>
      </c>
      <c r="E7" s="12" t="s">
        <v>75</v>
      </c>
      <c r="F7" s="12"/>
      <c r="G7" s="13">
        <v>94292.76</v>
      </c>
      <c r="H7" s="13">
        <v>94292.76</v>
      </c>
      <c r="I7" s="14">
        <v>47146.38</v>
      </c>
      <c r="J7" s="10">
        <f t="shared" si="0"/>
        <v>50</v>
      </c>
    </row>
    <row r="8" spans="1:10" ht="37.5">
      <c r="A8" s="7" t="s">
        <v>25</v>
      </c>
      <c r="B8" s="12" t="s">
        <v>42</v>
      </c>
      <c r="C8" s="12" t="s">
        <v>55</v>
      </c>
      <c r="D8" s="12" t="s">
        <v>74</v>
      </c>
      <c r="E8" s="12" t="s">
        <v>75</v>
      </c>
      <c r="F8" s="12" t="s">
        <v>56</v>
      </c>
      <c r="G8" s="13">
        <v>94292.76</v>
      </c>
      <c r="H8" s="13">
        <v>94292.76</v>
      </c>
      <c r="I8" s="14">
        <v>47146.38</v>
      </c>
      <c r="J8" s="10">
        <f t="shared" si="0"/>
        <v>50</v>
      </c>
    </row>
    <row r="9" spans="1:10" ht="37.5">
      <c r="A9" s="15" t="s">
        <v>26</v>
      </c>
      <c r="B9" s="12" t="s">
        <v>42</v>
      </c>
      <c r="C9" s="12" t="s">
        <v>55</v>
      </c>
      <c r="D9" s="12" t="s">
        <v>74</v>
      </c>
      <c r="E9" s="12" t="s">
        <v>75</v>
      </c>
      <c r="F9" s="12" t="s">
        <v>57</v>
      </c>
      <c r="G9" s="13">
        <v>94292.76</v>
      </c>
      <c r="H9" s="13">
        <v>94292.76</v>
      </c>
      <c r="I9" s="14">
        <v>47146.38</v>
      </c>
      <c r="J9" s="10">
        <f>I9/H9*100</f>
        <v>50</v>
      </c>
    </row>
    <row r="10" spans="1:10" ht="37.5">
      <c r="A10" s="15" t="s">
        <v>44</v>
      </c>
      <c r="B10" s="12" t="s">
        <v>42</v>
      </c>
      <c r="C10" s="12" t="s">
        <v>43</v>
      </c>
      <c r="D10" s="12"/>
      <c r="E10" s="12"/>
      <c r="F10" s="12"/>
      <c r="G10" s="13">
        <f>G11+G14+G17+G20+G26+G29+G32+G38+G41+G47+G50+G59+G62+G65+G68+G71+G74+G77+G80+G83+G44+G53+G23+G35+G56</f>
        <v>50372278.880000003</v>
      </c>
      <c r="H10" s="13">
        <f>H11+H14+H17+H20+H26+H29+H32+H38+H41+H47+H50+H59+H62+H65+H68+H71+H74+H77+H80+H83+H44+H53+H23+H35+H56</f>
        <v>55770629.400000013</v>
      </c>
      <c r="I10" s="39">
        <f>I11+I14+I17+I20+I26+I29+I32+I38+I41+I47+I50+I59+I62+I65+I68+I71+I74+I77+I80+I83+I44+I53+I23+I35+I56</f>
        <v>22334720</v>
      </c>
      <c r="J10" s="10">
        <f t="shared" si="0"/>
        <v>40.047459102191866</v>
      </c>
    </row>
    <row r="11" spans="1:10" ht="56.25">
      <c r="A11" s="16" t="s">
        <v>13</v>
      </c>
      <c r="B11" s="12" t="s">
        <v>42</v>
      </c>
      <c r="C11" s="12" t="s">
        <v>43</v>
      </c>
      <c r="D11" s="12" t="s">
        <v>31</v>
      </c>
      <c r="E11" s="12" t="s">
        <v>87</v>
      </c>
      <c r="F11" s="12"/>
      <c r="G11" s="13">
        <v>1120000</v>
      </c>
      <c r="H11" s="13">
        <v>1170375</v>
      </c>
      <c r="I11" s="14">
        <v>10915.6</v>
      </c>
      <c r="J11" s="10">
        <f t="shared" si="0"/>
        <v>0.93265833600341774</v>
      </c>
    </row>
    <row r="12" spans="1:10" ht="56.25">
      <c r="A12" s="16" t="s">
        <v>45</v>
      </c>
      <c r="B12" s="12" t="s">
        <v>42</v>
      </c>
      <c r="C12" s="12" t="s">
        <v>43</v>
      </c>
      <c r="D12" s="12" t="s">
        <v>31</v>
      </c>
      <c r="E12" s="12" t="s">
        <v>87</v>
      </c>
      <c r="F12" s="12" t="s">
        <v>40</v>
      </c>
      <c r="G12" s="13">
        <v>1120000</v>
      </c>
      <c r="H12" s="13">
        <v>1170375</v>
      </c>
      <c r="I12" s="14">
        <v>10915.6</v>
      </c>
      <c r="J12" s="10">
        <f t="shared" si="0"/>
        <v>0.93265833600341774</v>
      </c>
    </row>
    <row r="13" spans="1:10" ht="56.25">
      <c r="A13" s="16" t="s">
        <v>46</v>
      </c>
      <c r="B13" s="12" t="s">
        <v>42</v>
      </c>
      <c r="C13" s="12" t="s">
        <v>43</v>
      </c>
      <c r="D13" s="12" t="s">
        <v>31</v>
      </c>
      <c r="E13" s="12" t="s">
        <v>87</v>
      </c>
      <c r="F13" s="12" t="s">
        <v>41</v>
      </c>
      <c r="G13" s="13">
        <v>1120000</v>
      </c>
      <c r="H13" s="13">
        <v>1170375</v>
      </c>
      <c r="I13" s="14">
        <v>10915.6</v>
      </c>
      <c r="J13" s="10">
        <f t="shared" si="0"/>
        <v>0.93265833600341774</v>
      </c>
    </row>
    <row r="14" spans="1:10" ht="37.5">
      <c r="A14" s="16" t="s">
        <v>9</v>
      </c>
      <c r="B14" s="12" t="s">
        <v>42</v>
      </c>
      <c r="C14" s="12" t="s">
        <v>43</v>
      </c>
      <c r="D14" s="12" t="s">
        <v>31</v>
      </c>
      <c r="E14" s="12" t="s">
        <v>78</v>
      </c>
      <c r="F14" s="12"/>
      <c r="G14" s="13">
        <v>9000</v>
      </c>
      <c r="H14" s="13">
        <v>9000</v>
      </c>
      <c r="I14" s="14">
        <v>9000</v>
      </c>
      <c r="J14" s="10">
        <f t="shared" si="0"/>
        <v>100</v>
      </c>
    </row>
    <row r="15" spans="1:10">
      <c r="A15" s="16" t="s">
        <v>10</v>
      </c>
      <c r="B15" s="12" t="s">
        <v>42</v>
      </c>
      <c r="C15" s="12" t="s">
        <v>43</v>
      </c>
      <c r="D15" s="12" t="s">
        <v>31</v>
      </c>
      <c r="E15" s="12" t="s">
        <v>78</v>
      </c>
      <c r="F15" s="12" t="s">
        <v>58</v>
      </c>
      <c r="G15" s="13">
        <v>9000</v>
      </c>
      <c r="H15" s="13">
        <v>9000</v>
      </c>
      <c r="I15" s="14">
        <v>9000</v>
      </c>
      <c r="J15" s="10">
        <f t="shared" si="0"/>
        <v>100</v>
      </c>
    </row>
    <row r="16" spans="1:10" ht="37.5">
      <c r="A16" s="16" t="s">
        <v>11</v>
      </c>
      <c r="B16" s="12" t="s">
        <v>42</v>
      </c>
      <c r="C16" s="12" t="s">
        <v>43</v>
      </c>
      <c r="D16" s="12" t="s">
        <v>31</v>
      </c>
      <c r="E16" s="12" t="s">
        <v>78</v>
      </c>
      <c r="F16" s="12" t="s">
        <v>59</v>
      </c>
      <c r="G16" s="13">
        <v>9000</v>
      </c>
      <c r="H16" s="13">
        <v>9000</v>
      </c>
      <c r="I16" s="14">
        <v>9000</v>
      </c>
      <c r="J16" s="10">
        <f t="shared" si="0"/>
        <v>100</v>
      </c>
    </row>
    <row r="17" spans="1:10" ht="56.25">
      <c r="A17" s="17" t="s">
        <v>8</v>
      </c>
      <c r="B17" s="12" t="s">
        <v>42</v>
      </c>
      <c r="C17" s="12" t="s">
        <v>43</v>
      </c>
      <c r="D17" s="12" t="s">
        <v>31</v>
      </c>
      <c r="E17" s="12" t="s">
        <v>86</v>
      </c>
      <c r="F17" s="12"/>
      <c r="G17" s="13">
        <v>1959750</v>
      </c>
      <c r="H17" s="13">
        <v>1909375</v>
      </c>
      <c r="I17" s="14">
        <v>445102.27</v>
      </c>
      <c r="J17" s="10">
        <f t="shared" si="0"/>
        <v>23.31141184942717</v>
      </c>
    </row>
    <row r="18" spans="1:10" ht="56.25">
      <c r="A18" s="16" t="s">
        <v>45</v>
      </c>
      <c r="B18" s="12" t="s">
        <v>42</v>
      </c>
      <c r="C18" s="12" t="s">
        <v>43</v>
      </c>
      <c r="D18" s="12" t="s">
        <v>31</v>
      </c>
      <c r="E18" s="12" t="s">
        <v>86</v>
      </c>
      <c r="F18" s="12" t="s">
        <v>40</v>
      </c>
      <c r="G18" s="13">
        <v>1959750</v>
      </c>
      <c r="H18" s="13">
        <v>1909375</v>
      </c>
      <c r="I18" s="14">
        <v>445102.27</v>
      </c>
      <c r="J18" s="10">
        <f t="shared" si="0"/>
        <v>23.31141184942717</v>
      </c>
    </row>
    <row r="19" spans="1:10" ht="56.25">
      <c r="A19" s="16" t="s">
        <v>46</v>
      </c>
      <c r="B19" s="12" t="s">
        <v>42</v>
      </c>
      <c r="C19" s="12" t="s">
        <v>43</v>
      </c>
      <c r="D19" s="12" t="s">
        <v>31</v>
      </c>
      <c r="E19" s="12" t="s">
        <v>86</v>
      </c>
      <c r="F19" s="12" t="s">
        <v>41</v>
      </c>
      <c r="G19" s="13">
        <v>1959750</v>
      </c>
      <c r="H19" s="13">
        <v>1909375</v>
      </c>
      <c r="I19" s="14">
        <v>445102.27</v>
      </c>
      <c r="J19" s="10">
        <f t="shared" si="0"/>
        <v>23.31141184942717</v>
      </c>
    </row>
    <row r="20" spans="1:10" ht="131.25">
      <c r="A20" s="16" t="s">
        <v>14</v>
      </c>
      <c r="B20" s="12" t="s">
        <v>42</v>
      </c>
      <c r="C20" s="12" t="s">
        <v>43</v>
      </c>
      <c r="D20" s="12" t="s">
        <v>32</v>
      </c>
      <c r="E20" s="12" t="s">
        <v>76</v>
      </c>
      <c r="F20" s="12"/>
      <c r="G20" s="13">
        <v>500000</v>
      </c>
      <c r="H20" s="13">
        <v>500000</v>
      </c>
      <c r="I20" s="14">
        <v>208333.35</v>
      </c>
      <c r="J20" s="10">
        <f t="shared" si="0"/>
        <v>41.666670000000003</v>
      </c>
    </row>
    <row r="21" spans="1:10">
      <c r="A21" s="16" t="s">
        <v>10</v>
      </c>
      <c r="B21" s="12" t="s">
        <v>42</v>
      </c>
      <c r="C21" s="12" t="s">
        <v>43</v>
      </c>
      <c r="D21" s="12" t="s">
        <v>32</v>
      </c>
      <c r="E21" s="12" t="s">
        <v>76</v>
      </c>
      <c r="F21" s="12" t="s">
        <v>58</v>
      </c>
      <c r="G21" s="13">
        <v>500000</v>
      </c>
      <c r="H21" s="13">
        <v>500000</v>
      </c>
      <c r="I21" s="14">
        <v>208333.35</v>
      </c>
      <c r="J21" s="10">
        <f t="shared" si="0"/>
        <v>41.666670000000003</v>
      </c>
    </row>
    <row r="22" spans="1:10" ht="93.75">
      <c r="A22" s="16" t="s">
        <v>47</v>
      </c>
      <c r="B22" s="12" t="s">
        <v>42</v>
      </c>
      <c r="C22" s="12" t="s">
        <v>43</v>
      </c>
      <c r="D22" s="12" t="s">
        <v>32</v>
      </c>
      <c r="E22" s="12" t="s">
        <v>76</v>
      </c>
      <c r="F22" s="12" t="s">
        <v>60</v>
      </c>
      <c r="G22" s="13">
        <v>500000</v>
      </c>
      <c r="H22" s="13">
        <v>500000</v>
      </c>
      <c r="I22" s="14">
        <v>208333.35</v>
      </c>
      <c r="J22" s="10">
        <f t="shared" si="0"/>
        <v>41.666670000000003</v>
      </c>
    </row>
    <row r="23" spans="1:10" ht="56.25">
      <c r="A23" s="16" t="s">
        <v>99</v>
      </c>
      <c r="B23" s="12" t="s">
        <v>42</v>
      </c>
      <c r="C23" s="12" t="s">
        <v>43</v>
      </c>
      <c r="D23" s="12" t="s">
        <v>32</v>
      </c>
      <c r="E23" s="12" t="s">
        <v>94</v>
      </c>
      <c r="F23" s="12"/>
      <c r="G23" s="13">
        <v>100000</v>
      </c>
      <c r="H23" s="13">
        <v>100000</v>
      </c>
      <c r="I23" s="14">
        <v>0</v>
      </c>
      <c r="J23" s="10">
        <f t="shared" si="0"/>
        <v>0</v>
      </c>
    </row>
    <row r="24" spans="1:10" ht="56.25">
      <c r="A24" s="16" t="s">
        <v>45</v>
      </c>
      <c r="B24" s="12" t="s">
        <v>42</v>
      </c>
      <c r="C24" s="12" t="s">
        <v>43</v>
      </c>
      <c r="D24" s="12" t="s">
        <v>32</v>
      </c>
      <c r="E24" s="12" t="s">
        <v>94</v>
      </c>
      <c r="F24" s="12" t="s">
        <v>40</v>
      </c>
      <c r="G24" s="13">
        <v>100000</v>
      </c>
      <c r="H24" s="13">
        <v>100000</v>
      </c>
      <c r="I24" s="14">
        <v>0</v>
      </c>
      <c r="J24" s="10"/>
    </row>
    <row r="25" spans="1:10" ht="56.25">
      <c r="A25" s="16" t="s">
        <v>46</v>
      </c>
      <c r="B25" s="12" t="s">
        <v>42</v>
      </c>
      <c r="C25" s="12" t="s">
        <v>43</v>
      </c>
      <c r="D25" s="12" t="s">
        <v>32</v>
      </c>
      <c r="E25" s="12" t="s">
        <v>94</v>
      </c>
      <c r="F25" s="12" t="s">
        <v>41</v>
      </c>
      <c r="G25" s="13">
        <v>100000</v>
      </c>
      <c r="H25" s="13">
        <v>100000</v>
      </c>
      <c r="I25" s="14">
        <v>0</v>
      </c>
      <c r="J25" s="10"/>
    </row>
    <row r="26" spans="1:10" ht="168.75">
      <c r="A26" s="15" t="s">
        <v>15</v>
      </c>
      <c r="B26" s="12" t="s">
        <v>42</v>
      </c>
      <c r="C26" s="12" t="s">
        <v>43</v>
      </c>
      <c r="D26" s="12" t="s">
        <v>33</v>
      </c>
      <c r="E26" s="12" t="s">
        <v>77</v>
      </c>
      <c r="F26" s="12"/>
      <c r="G26" s="13">
        <v>18865300</v>
      </c>
      <c r="H26" s="13">
        <v>20403555.620000001</v>
      </c>
      <c r="I26" s="14">
        <v>7032841.2800000003</v>
      </c>
      <c r="J26" s="10">
        <f t="shared" ref="J26:J47" si="1">I26/H26*100</f>
        <v>34.468704430644721</v>
      </c>
    </row>
    <row r="27" spans="1:10">
      <c r="A27" s="16" t="s">
        <v>16</v>
      </c>
      <c r="B27" s="12" t="s">
        <v>42</v>
      </c>
      <c r="C27" s="12" t="s">
        <v>43</v>
      </c>
      <c r="D27" s="12" t="s">
        <v>33</v>
      </c>
      <c r="E27" s="12" t="s">
        <v>77</v>
      </c>
      <c r="F27" s="12" t="s">
        <v>61</v>
      </c>
      <c r="G27" s="13">
        <v>18865300</v>
      </c>
      <c r="H27" s="13">
        <v>20403555.620000001</v>
      </c>
      <c r="I27" s="14">
        <v>7032841.2800000003</v>
      </c>
      <c r="J27" s="10">
        <f t="shared" si="1"/>
        <v>34.468704430644721</v>
      </c>
    </row>
    <row r="28" spans="1:10">
      <c r="A28" s="16" t="s">
        <v>17</v>
      </c>
      <c r="B28" s="12" t="s">
        <v>42</v>
      </c>
      <c r="C28" s="12" t="s">
        <v>43</v>
      </c>
      <c r="D28" s="12" t="s">
        <v>33</v>
      </c>
      <c r="E28" s="12" t="s">
        <v>77</v>
      </c>
      <c r="F28" s="12" t="s">
        <v>62</v>
      </c>
      <c r="G28" s="13">
        <v>18865300</v>
      </c>
      <c r="H28" s="13">
        <v>20403555.620000001</v>
      </c>
      <c r="I28" s="14">
        <v>7032841.2800000003</v>
      </c>
      <c r="J28" s="10">
        <f t="shared" si="1"/>
        <v>34.468704430644721</v>
      </c>
    </row>
    <row r="29" spans="1:10" s="18" customFormat="1">
      <c r="A29" s="23" t="s">
        <v>20</v>
      </c>
      <c r="B29" s="24" t="s">
        <v>42</v>
      </c>
      <c r="C29" s="24" t="s">
        <v>43</v>
      </c>
      <c r="D29" s="24" t="s">
        <v>36</v>
      </c>
      <c r="E29" s="24" t="s">
        <v>88</v>
      </c>
      <c r="F29" s="24"/>
      <c r="G29" s="25">
        <v>300000</v>
      </c>
      <c r="H29" s="25">
        <v>640055.73</v>
      </c>
      <c r="I29" s="21">
        <v>15000</v>
      </c>
      <c r="J29" s="26">
        <f t="shared" ref="J29" si="2">I29/H29*100</f>
        <v>2.3435459284147022</v>
      </c>
    </row>
    <row r="30" spans="1:10" s="18" customFormat="1" ht="56.25">
      <c r="A30" s="23" t="s">
        <v>45</v>
      </c>
      <c r="B30" s="24" t="s">
        <v>42</v>
      </c>
      <c r="C30" s="24" t="s">
        <v>43</v>
      </c>
      <c r="D30" s="24" t="s">
        <v>36</v>
      </c>
      <c r="E30" s="24" t="s">
        <v>88</v>
      </c>
      <c r="F30" s="24" t="s">
        <v>40</v>
      </c>
      <c r="G30" s="25">
        <v>300000</v>
      </c>
      <c r="H30" s="25">
        <v>640055.73</v>
      </c>
      <c r="I30" s="21">
        <v>15000</v>
      </c>
      <c r="J30" s="26">
        <f t="shared" si="1"/>
        <v>2.3435459284147022</v>
      </c>
    </row>
    <row r="31" spans="1:10" s="18" customFormat="1" ht="56.25">
      <c r="A31" s="27" t="s">
        <v>46</v>
      </c>
      <c r="B31" s="24" t="s">
        <v>42</v>
      </c>
      <c r="C31" s="24" t="s">
        <v>43</v>
      </c>
      <c r="D31" s="24" t="s">
        <v>36</v>
      </c>
      <c r="E31" s="24" t="s">
        <v>88</v>
      </c>
      <c r="F31" s="24" t="s">
        <v>41</v>
      </c>
      <c r="G31" s="25">
        <v>300000</v>
      </c>
      <c r="H31" s="25">
        <v>640055.73</v>
      </c>
      <c r="I31" s="21">
        <v>15000</v>
      </c>
      <c r="J31" s="26">
        <f t="shared" ref="J31:J37" si="3">I31/H31*100</f>
        <v>2.3435459284147022</v>
      </c>
    </row>
    <row r="32" spans="1:10" ht="93.75">
      <c r="A32" s="15" t="s">
        <v>18</v>
      </c>
      <c r="B32" s="12" t="s">
        <v>42</v>
      </c>
      <c r="C32" s="12" t="s">
        <v>43</v>
      </c>
      <c r="D32" s="12" t="s">
        <v>34</v>
      </c>
      <c r="E32" s="12" t="s">
        <v>91</v>
      </c>
      <c r="F32" s="12"/>
      <c r="G32" s="13">
        <v>190825.44</v>
      </c>
      <c r="H32" s="13">
        <v>190825.44</v>
      </c>
      <c r="I32" s="14">
        <v>79342.41</v>
      </c>
      <c r="J32" s="10">
        <f t="shared" si="3"/>
        <v>41.578528523240927</v>
      </c>
    </row>
    <row r="33" spans="1:10" ht="56.25">
      <c r="A33" s="16" t="s">
        <v>45</v>
      </c>
      <c r="B33" s="12" t="s">
        <v>42</v>
      </c>
      <c r="C33" s="12" t="s">
        <v>43</v>
      </c>
      <c r="D33" s="12" t="s">
        <v>34</v>
      </c>
      <c r="E33" s="12" t="s">
        <v>91</v>
      </c>
      <c r="F33" s="12" t="s">
        <v>40</v>
      </c>
      <c r="G33" s="13">
        <v>190825.44</v>
      </c>
      <c r="H33" s="13">
        <v>190825.44</v>
      </c>
      <c r="I33" s="14">
        <v>79342.41</v>
      </c>
      <c r="J33" s="10">
        <f t="shared" si="3"/>
        <v>41.578528523240927</v>
      </c>
    </row>
    <row r="34" spans="1:10" ht="56.25">
      <c r="A34" s="30" t="s">
        <v>46</v>
      </c>
      <c r="B34" s="31" t="s">
        <v>42</v>
      </c>
      <c r="C34" s="31" t="s">
        <v>43</v>
      </c>
      <c r="D34" s="35" t="s">
        <v>34</v>
      </c>
      <c r="E34" s="12" t="s">
        <v>91</v>
      </c>
      <c r="F34" s="12" t="s">
        <v>41</v>
      </c>
      <c r="G34" s="37">
        <v>190825.44</v>
      </c>
      <c r="H34" s="13">
        <v>190825.44</v>
      </c>
      <c r="I34" s="14">
        <v>79342.41</v>
      </c>
      <c r="J34" s="10">
        <f t="shared" si="3"/>
        <v>41.578528523240927</v>
      </c>
    </row>
    <row r="35" spans="1:10">
      <c r="A35" s="34" t="s">
        <v>102</v>
      </c>
      <c r="B35" s="12" t="s">
        <v>42</v>
      </c>
      <c r="C35" s="12" t="s">
        <v>43</v>
      </c>
      <c r="D35" s="36" t="s">
        <v>36</v>
      </c>
      <c r="E35" s="38">
        <v>1301683040</v>
      </c>
      <c r="F35" s="38"/>
      <c r="G35" s="37">
        <v>0</v>
      </c>
      <c r="H35" s="13">
        <v>21040</v>
      </c>
      <c r="I35" s="14">
        <v>21040</v>
      </c>
      <c r="J35" s="10">
        <f t="shared" si="3"/>
        <v>100</v>
      </c>
    </row>
    <row r="36" spans="1:10" ht="56.25">
      <c r="A36" s="34" t="s">
        <v>45</v>
      </c>
      <c r="B36" s="12" t="s">
        <v>42</v>
      </c>
      <c r="C36" s="12" t="s">
        <v>43</v>
      </c>
      <c r="D36" s="36" t="s">
        <v>36</v>
      </c>
      <c r="E36" s="38">
        <v>1301683040</v>
      </c>
      <c r="F36" s="38">
        <v>200</v>
      </c>
      <c r="G36" s="37">
        <v>0</v>
      </c>
      <c r="H36" s="13">
        <v>21040</v>
      </c>
      <c r="I36" s="14">
        <v>21040</v>
      </c>
      <c r="J36" s="10">
        <f t="shared" si="3"/>
        <v>100</v>
      </c>
    </row>
    <row r="37" spans="1:10" ht="56.25">
      <c r="A37" s="34" t="s">
        <v>46</v>
      </c>
      <c r="B37" s="12" t="s">
        <v>42</v>
      </c>
      <c r="C37" s="12" t="s">
        <v>43</v>
      </c>
      <c r="D37" s="36" t="s">
        <v>36</v>
      </c>
      <c r="E37" s="38">
        <v>1301683040</v>
      </c>
      <c r="F37" s="38">
        <v>240</v>
      </c>
      <c r="G37" s="37">
        <v>0</v>
      </c>
      <c r="H37" s="13">
        <v>21040</v>
      </c>
      <c r="I37" s="14">
        <v>21040</v>
      </c>
      <c r="J37" s="10">
        <f t="shared" si="3"/>
        <v>100</v>
      </c>
    </row>
    <row r="38" spans="1:10" s="22" customFormat="1" ht="37.5">
      <c r="A38" s="32" t="s">
        <v>96</v>
      </c>
      <c r="B38" s="24" t="s">
        <v>42</v>
      </c>
      <c r="C38" s="24" t="s">
        <v>43</v>
      </c>
      <c r="D38" s="24" t="s">
        <v>35</v>
      </c>
      <c r="E38" s="33" t="s">
        <v>95</v>
      </c>
      <c r="F38" s="33"/>
      <c r="G38" s="25">
        <v>48315.92</v>
      </c>
      <c r="H38" s="25">
        <v>881463.92</v>
      </c>
      <c r="I38" s="21">
        <v>11316.97</v>
      </c>
      <c r="J38" s="26">
        <f t="shared" si="1"/>
        <v>1.2838835195886407</v>
      </c>
    </row>
    <row r="39" spans="1:10" s="22" customFormat="1" ht="56.25">
      <c r="A39" s="27" t="s">
        <v>45</v>
      </c>
      <c r="B39" s="24" t="s">
        <v>42</v>
      </c>
      <c r="C39" s="24" t="s">
        <v>43</v>
      </c>
      <c r="D39" s="24" t="s">
        <v>35</v>
      </c>
      <c r="E39" s="24" t="s">
        <v>95</v>
      </c>
      <c r="F39" s="24" t="s">
        <v>40</v>
      </c>
      <c r="G39" s="25">
        <v>48315.92</v>
      </c>
      <c r="H39" s="25">
        <v>881463.92</v>
      </c>
      <c r="I39" s="21">
        <v>11316.97</v>
      </c>
      <c r="J39" s="26">
        <f t="shared" si="1"/>
        <v>1.2838835195886407</v>
      </c>
    </row>
    <row r="40" spans="1:10" s="22" customFormat="1" ht="56.25">
      <c r="A40" s="27" t="s">
        <v>46</v>
      </c>
      <c r="B40" s="24" t="s">
        <v>42</v>
      </c>
      <c r="C40" s="24" t="s">
        <v>43</v>
      </c>
      <c r="D40" s="24" t="s">
        <v>35</v>
      </c>
      <c r="E40" s="24" t="s">
        <v>95</v>
      </c>
      <c r="F40" s="24" t="s">
        <v>41</v>
      </c>
      <c r="G40" s="25">
        <v>48315.92</v>
      </c>
      <c r="H40" s="25">
        <v>881463.92</v>
      </c>
      <c r="I40" s="21">
        <v>11316.97</v>
      </c>
      <c r="J40" s="26">
        <f t="shared" si="1"/>
        <v>1.2838835195886407</v>
      </c>
    </row>
    <row r="41" spans="1:10" ht="168.75">
      <c r="A41" s="16" t="s">
        <v>23</v>
      </c>
      <c r="B41" s="12" t="s">
        <v>42</v>
      </c>
      <c r="C41" s="12" t="s">
        <v>43</v>
      </c>
      <c r="D41" s="12" t="s">
        <v>36</v>
      </c>
      <c r="E41" s="12" t="s">
        <v>85</v>
      </c>
      <c r="F41" s="12"/>
      <c r="G41" s="13">
        <v>200000</v>
      </c>
      <c r="H41" s="13">
        <v>200000</v>
      </c>
      <c r="I41" s="14">
        <v>0</v>
      </c>
      <c r="J41" s="10">
        <f t="shared" si="1"/>
        <v>0</v>
      </c>
    </row>
    <row r="42" spans="1:10">
      <c r="A42" s="16" t="s">
        <v>16</v>
      </c>
      <c r="B42" s="12" t="s">
        <v>42</v>
      </c>
      <c r="C42" s="12" t="s">
        <v>43</v>
      </c>
      <c r="D42" s="12" t="s">
        <v>36</v>
      </c>
      <c r="E42" s="12" t="s">
        <v>85</v>
      </c>
      <c r="F42" s="12" t="s">
        <v>61</v>
      </c>
      <c r="G42" s="13">
        <v>200000</v>
      </c>
      <c r="H42" s="13">
        <v>200000</v>
      </c>
      <c r="I42" s="14">
        <v>0</v>
      </c>
      <c r="J42" s="10">
        <f t="shared" si="1"/>
        <v>0</v>
      </c>
    </row>
    <row r="43" spans="1:10">
      <c r="A43" s="16" t="s">
        <v>17</v>
      </c>
      <c r="B43" s="12" t="s">
        <v>42</v>
      </c>
      <c r="C43" s="12" t="s">
        <v>43</v>
      </c>
      <c r="D43" s="12" t="s">
        <v>36</v>
      </c>
      <c r="E43" s="12" t="s">
        <v>85</v>
      </c>
      <c r="F43" s="12" t="s">
        <v>62</v>
      </c>
      <c r="G43" s="13">
        <v>200000</v>
      </c>
      <c r="H43" s="13">
        <v>200000</v>
      </c>
      <c r="I43" s="14">
        <v>0</v>
      </c>
      <c r="J43" s="10">
        <f t="shared" si="1"/>
        <v>0</v>
      </c>
    </row>
    <row r="44" spans="1:10" ht="112.5">
      <c r="A44" s="15" t="s">
        <v>21</v>
      </c>
      <c r="B44" s="12" t="s">
        <v>42</v>
      </c>
      <c r="C44" s="12" t="s">
        <v>43</v>
      </c>
      <c r="D44" s="12" t="s">
        <v>36</v>
      </c>
      <c r="E44" s="12" t="s">
        <v>89</v>
      </c>
      <c r="F44" s="12"/>
      <c r="G44" s="13">
        <v>4370000</v>
      </c>
      <c r="H44" s="13">
        <v>4370000</v>
      </c>
      <c r="I44" s="14">
        <v>2184000</v>
      </c>
      <c r="J44" s="10">
        <f t="shared" si="1"/>
        <v>49.977116704805489</v>
      </c>
    </row>
    <row r="45" spans="1:10">
      <c r="A45" s="16" t="s">
        <v>16</v>
      </c>
      <c r="B45" s="12" t="s">
        <v>42</v>
      </c>
      <c r="C45" s="12" t="s">
        <v>43</v>
      </c>
      <c r="D45" s="12" t="s">
        <v>36</v>
      </c>
      <c r="E45" s="12" t="s">
        <v>89</v>
      </c>
      <c r="F45" s="12" t="s">
        <v>61</v>
      </c>
      <c r="G45" s="13">
        <v>4370000</v>
      </c>
      <c r="H45" s="13">
        <v>4370000</v>
      </c>
      <c r="I45" s="14">
        <v>2184000</v>
      </c>
      <c r="J45" s="10">
        <f t="shared" si="1"/>
        <v>49.977116704805489</v>
      </c>
    </row>
    <row r="46" spans="1:10">
      <c r="A46" s="16" t="s">
        <v>17</v>
      </c>
      <c r="B46" s="12" t="s">
        <v>42</v>
      </c>
      <c r="C46" s="12" t="s">
        <v>43</v>
      </c>
      <c r="D46" s="12" t="s">
        <v>36</v>
      </c>
      <c r="E46" s="12" t="s">
        <v>89</v>
      </c>
      <c r="F46" s="12" t="s">
        <v>62</v>
      </c>
      <c r="G46" s="13">
        <v>4370000</v>
      </c>
      <c r="H46" s="13">
        <v>4370000</v>
      </c>
      <c r="I46" s="14">
        <v>2184000</v>
      </c>
      <c r="J46" s="10">
        <f t="shared" si="1"/>
        <v>49.977116704805489</v>
      </c>
    </row>
    <row r="47" spans="1:10" ht="150">
      <c r="A47" s="16" t="s">
        <v>19</v>
      </c>
      <c r="B47" s="12" t="s">
        <v>42</v>
      </c>
      <c r="C47" s="12" t="s">
        <v>43</v>
      </c>
      <c r="D47" s="12" t="s">
        <v>35</v>
      </c>
      <c r="E47" s="12" t="s">
        <v>90</v>
      </c>
      <c r="F47" s="12"/>
      <c r="G47" s="13">
        <v>1020000</v>
      </c>
      <c r="H47" s="13">
        <v>1070568</v>
      </c>
      <c r="I47" s="14">
        <v>447457.45</v>
      </c>
      <c r="J47" s="10">
        <f t="shared" si="1"/>
        <v>41.79626609426024</v>
      </c>
    </row>
    <row r="48" spans="1:10">
      <c r="A48" s="16" t="s">
        <v>16</v>
      </c>
      <c r="B48" s="12" t="s">
        <v>42</v>
      </c>
      <c r="C48" s="12" t="s">
        <v>43</v>
      </c>
      <c r="D48" s="12" t="s">
        <v>35</v>
      </c>
      <c r="E48" s="12" t="s">
        <v>90</v>
      </c>
      <c r="F48" s="12" t="s">
        <v>61</v>
      </c>
      <c r="G48" s="13">
        <v>1020000</v>
      </c>
      <c r="H48" s="13">
        <v>1070568</v>
      </c>
      <c r="I48" s="14">
        <v>447457.45</v>
      </c>
      <c r="J48" s="10">
        <f t="shared" ref="J48:J61" si="4">I48/H48*100</f>
        <v>41.79626609426024</v>
      </c>
    </row>
    <row r="49" spans="1:10">
      <c r="A49" s="16" t="s">
        <v>17</v>
      </c>
      <c r="B49" s="12" t="s">
        <v>42</v>
      </c>
      <c r="C49" s="12" t="s">
        <v>43</v>
      </c>
      <c r="D49" s="12" t="s">
        <v>35</v>
      </c>
      <c r="E49" s="12" t="s">
        <v>90</v>
      </c>
      <c r="F49" s="12" t="s">
        <v>62</v>
      </c>
      <c r="G49" s="13">
        <v>1020000</v>
      </c>
      <c r="H49" s="13">
        <v>1070568</v>
      </c>
      <c r="I49" s="14">
        <v>447457.45</v>
      </c>
      <c r="J49" s="10">
        <f t="shared" si="4"/>
        <v>41.79626609426024</v>
      </c>
    </row>
    <row r="50" spans="1:10" ht="131.25">
      <c r="A50" s="16" t="s">
        <v>22</v>
      </c>
      <c r="B50" s="12" t="s">
        <v>42</v>
      </c>
      <c r="C50" s="12" t="s">
        <v>43</v>
      </c>
      <c r="D50" s="12" t="s">
        <v>36</v>
      </c>
      <c r="E50" s="12" t="s">
        <v>84</v>
      </c>
      <c r="F50" s="12"/>
      <c r="G50" s="13">
        <v>300000</v>
      </c>
      <c r="H50" s="13">
        <v>500000</v>
      </c>
      <c r="I50" s="14">
        <v>229167.57</v>
      </c>
      <c r="J50" s="10">
        <f t="shared" si="4"/>
        <v>45.833514000000001</v>
      </c>
    </row>
    <row r="51" spans="1:10">
      <c r="A51" s="19" t="s">
        <v>16</v>
      </c>
      <c r="B51" s="12" t="s">
        <v>42</v>
      </c>
      <c r="C51" s="12" t="s">
        <v>43</v>
      </c>
      <c r="D51" s="12" t="s">
        <v>36</v>
      </c>
      <c r="E51" s="12" t="s">
        <v>84</v>
      </c>
      <c r="F51" s="12" t="s">
        <v>61</v>
      </c>
      <c r="G51" s="13">
        <v>300000</v>
      </c>
      <c r="H51" s="13">
        <v>500000</v>
      </c>
      <c r="I51" s="14">
        <v>229167.57</v>
      </c>
      <c r="J51" s="10">
        <f t="shared" si="4"/>
        <v>45.833514000000001</v>
      </c>
    </row>
    <row r="52" spans="1:10">
      <c r="A52" s="19" t="s">
        <v>17</v>
      </c>
      <c r="B52" s="12" t="s">
        <v>42</v>
      </c>
      <c r="C52" s="12" t="s">
        <v>43</v>
      </c>
      <c r="D52" s="12" t="s">
        <v>36</v>
      </c>
      <c r="E52" s="12" t="s">
        <v>84</v>
      </c>
      <c r="F52" s="12" t="s">
        <v>62</v>
      </c>
      <c r="G52" s="13">
        <v>300000</v>
      </c>
      <c r="H52" s="13">
        <v>500000</v>
      </c>
      <c r="I52" s="14">
        <v>229167.57</v>
      </c>
      <c r="J52" s="10">
        <f t="shared" si="4"/>
        <v>45.833514000000001</v>
      </c>
    </row>
    <row r="53" spans="1:10" ht="149.25" customHeight="1">
      <c r="A53" s="28" t="s">
        <v>98</v>
      </c>
      <c r="B53" s="12" t="s">
        <v>42</v>
      </c>
      <c r="C53" s="12" t="s">
        <v>43</v>
      </c>
      <c r="D53" s="12" t="s">
        <v>36</v>
      </c>
      <c r="E53" s="12" t="s">
        <v>97</v>
      </c>
      <c r="F53" s="12"/>
      <c r="G53" s="13">
        <v>4363000</v>
      </c>
      <c r="H53" s="13">
        <v>2948632</v>
      </c>
      <c r="I53" s="14">
        <v>0</v>
      </c>
      <c r="J53" s="10">
        <f t="shared" si="4"/>
        <v>0</v>
      </c>
    </row>
    <row r="54" spans="1:10">
      <c r="A54" s="19" t="s">
        <v>16</v>
      </c>
      <c r="B54" s="12" t="s">
        <v>42</v>
      </c>
      <c r="C54" s="12" t="s">
        <v>43</v>
      </c>
      <c r="D54" s="12" t="s">
        <v>36</v>
      </c>
      <c r="E54" s="12" t="s">
        <v>97</v>
      </c>
      <c r="F54" s="12" t="s">
        <v>61</v>
      </c>
      <c r="G54" s="13">
        <v>4363000</v>
      </c>
      <c r="H54" s="13">
        <v>2948632</v>
      </c>
      <c r="I54" s="14">
        <v>0</v>
      </c>
      <c r="J54" s="10">
        <f t="shared" si="4"/>
        <v>0</v>
      </c>
    </row>
    <row r="55" spans="1:10">
      <c r="A55" s="19" t="s">
        <v>17</v>
      </c>
      <c r="B55" s="12" t="s">
        <v>42</v>
      </c>
      <c r="C55" s="12" t="s">
        <v>43</v>
      </c>
      <c r="D55" s="12" t="s">
        <v>36</v>
      </c>
      <c r="E55" s="12" t="s">
        <v>97</v>
      </c>
      <c r="F55" s="12" t="s">
        <v>62</v>
      </c>
      <c r="G55" s="13">
        <v>4363000</v>
      </c>
      <c r="H55" s="13">
        <v>2948632</v>
      </c>
      <c r="I55" s="14">
        <v>0</v>
      </c>
      <c r="J55" s="10"/>
    </row>
    <row r="56" spans="1:10" ht="75">
      <c r="A56" s="19" t="s">
        <v>103</v>
      </c>
      <c r="B56" s="12" t="s">
        <v>42</v>
      </c>
      <c r="C56" s="12" t="s">
        <v>43</v>
      </c>
      <c r="D56" s="12" t="s">
        <v>36</v>
      </c>
      <c r="E56" s="12" t="s">
        <v>106</v>
      </c>
      <c r="F56" s="12"/>
      <c r="G56" s="13">
        <v>0</v>
      </c>
      <c r="H56" s="13">
        <v>2500000</v>
      </c>
      <c r="I56" s="14">
        <v>0</v>
      </c>
      <c r="J56" s="10"/>
    </row>
    <row r="57" spans="1:10" ht="56.25">
      <c r="A57" s="19" t="s">
        <v>104</v>
      </c>
      <c r="B57" s="12" t="s">
        <v>42</v>
      </c>
      <c r="C57" s="12" t="s">
        <v>43</v>
      </c>
      <c r="D57" s="12" t="s">
        <v>36</v>
      </c>
      <c r="E57" s="12" t="s">
        <v>106</v>
      </c>
      <c r="F57" s="12" t="s">
        <v>40</v>
      </c>
      <c r="G57" s="13">
        <v>0</v>
      </c>
      <c r="H57" s="13">
        <v>2500000</v>
      </c>
      <c r="I57" s="14">
        <v>0</v>
      </c>
      <c r="J57" s="10"/>
    </row>
    <row r="58" spans="1:10" ht="56.25">
      <c r="A58" s="19" t="s">
        <v>105</v>
      </c>
      <c r="B58" s="12" t="s">
        <v>42</v>
      </c>
      <c r="C58" s="12" t="s">
        <v>43</v>
      </c>
      <c r="D58" s="12" t="s">
        <v>36</v>
      </c>
      <c r="E58" s="12" t="s">
        <v>106</v>
      </c>
      <c r="F58" s="12" t="s">
        <v>41</v>
      </c>
      <c r="G58" s="13">
        <v>0</v>
      </c>
      <c r="H58" s="13">
        <v>2500000</v>
      </c>
      <c r="I58" s="14">
        <v>0</v>
      </c>
      <c r="J58" s="10"/>
    </row>
    <row r="59" spans="1:10" ht="37.5">
      <c r="A59" s="19" t="s">
        <v>24</v>
      </c>
      <c r="B59" s="12" t="s">
        <v>42</v>
      </c>
      <c r="C59" s="12" t="s">
        <v>43</v>
      </c>
      <c r="D59" s="12" t="s">
        <v>74</v>
      </c>
      <c r="E59" s="12" t="s">
        <v>75</v>
      </c>
      <c r="F59" s="20"/>
      <c r="G59" s="13">
        <v>218828.64</v>
      </c>
      <c r="H59" s="13">
        <v>218828.64</v>
      </c>
      <c r="I59" s="14">
        <v>109414.32</v>
      </c>
      <c r="J59" s="10">
        <f t="shared" si="4"/>
        <v>50</v>
      </c>
    </row>
    <row r="60" spans="1:10" ht="37.5">
      <c r="A60" s="15" t="s">
        <v>25</v>
      </c>
      <c r="B60" s="12" t="s">
        <v>42</v>
      </c>
      <c r="C60" s="12" t="s">
        <v>43</v>
      </c>
      <c r="D60" s="12" t="s">
        <v>74</v>
      </c>
      <c r="E60" s="12" t="s">
        <v>75</v>
      </c>
      <c r="F60" s="12" t="s">
        <v>56</v>
      </c>
      <c r="G60" s="13">
        <v>218828.64</v>
      </c>
      <c r="H60" s="13">
        <v>218828.64</v>
      </c>
      <c r="I60" s="14">
        <v>109414.32</v>
      </c>
      <c r="J60" s="10">
        <f t="shared" si="4"/>
        <v>50</v>
      </c>
    </row>
    <row r="61" spans="1:10" ht="37.5">
      <c r="A61" s="16" t="s">
        <v>26</v>
      </c>
      <c r="B61" s="12" t="s">
        <v>42</v>
      </c>
      <c r="C61" s="12" t="s">
        <v>43</v>
      </c>
      <c r="D61" s="12" t="s">
        <v>74</v>
      </c>
      <c r="E61" s="12" t="s">
        <v>75</v>
      </c>
      <c r="F61" s="12" t="s">
        <v>57</v>
      </c>
      <c r="G61" s="13">
        <v>218828.64</v>
      </c>
      <c r="H61" s="13">
        <v>218828.64</v>
      </c>
      <c r="I61" s="14">
        <v>109414.32</v>
      </c>
      <c r="J61" s="10">
        <f t="shared" si="4"/>
        <v>50</v>
      </c>
    </row>
    <row r="62" spans="1:10" ht="168.75">
      <c r="A62" s="29" t="s">
        <v>12</v>
      </c>
      <c r="B62" s="12" t="s">
        <v>42</v>
      </c>
      <c r="C62" s="12" t="s">
        <v>43</v>
      </c>
      <c r="D62" s="12" t="s">
        <v>31</v>
      </c>
      <c r="E62" s="12" t="s">
        <v>83</v>
      </c>
      <c r="F62" s="12"/>
      <c r="G62" s="13">
        <v>200</v>
      </c>
      <c r="H62" s="13">
        <v>200</v>
      </c>
      <c r="I62" s="14">
        <v>0</v>
      </c>
      <c r="J62" s="10">
        <f t="shared" ref="J62:J97" si="5">I62/H62*100</f>
        <v>0</v>
      </c>
    </row>
    <row r="63" spans="1:10" ht="56.25">
      <c r="A63" s="16" t="s">
        <v>45</v>
      </c>
      <c r="B63" s="12" t="s">
        <v>42</v>
      </c>
      <c r="C63" s="12" t="s">
        <v>43</v>
      </c>
      <c r="D63" s="12" t="s">
        <v>31</v>
      </c>
      <c r="E63" s="12" t="s">
        <v>83</v>
      </c>
      <c r="F63" s="12" t="s">
        <v>40</v>
      </c>
      <c r="G63" s="13">
        <v>200</v>
      </c>
      <c r="H63" s="13">
        <v>200</v>
      </c>
      <c r="I63" s="14">
        <v>0</v>
      </c>
      <c r="J63" s="10">
        <f t="shared" si="5"/>
        <v>0</v>
      </c>
    </row>
    <row r="64" spans="1:10" ht="56.25">
      <c r="A64" s="16" t="s">
        <v>46</v>
      </c>
      <c r="B64" s="12" t="s">
        <v>42</v>
      </c>
      <c r="C64" s="12" t="s">
        <v>43</v>
      </c>
      <c r="D64" s="12" t="s">
        <v>31</v>
      </c>
      <c r="E64" s="12" t="s">
        <v>83</v>
      </c>
      <c r="F64" s="12" t="s">
        <v>41</v>
      </c>
      <c r="G64" s="13">
        <v>200</v>
      </c>
      <c r="H64" s="13">
        <v>200</v>
      </c>
      <c r="I64" s="14">
        <v>0</v>
      </c>
      <c r="J64" s="10">
        <f t="shared" si="5"/>
        <v>0</v>
      </c>
    </row>
    <row r="65" spans="1:10" ht="112.5">
      <c r="A65" s="16" t="s">
        <v>21</v>
      </c>
      <c r="B65" s="12" t="s">
        <v>42</v>
      </c>
      <c r="C65" s="12" t="s">
        <v>43</v>
      </c>
      <c r="D65" s="12" t="s">
        <v>36</v>
      </c>
      <c r="E65" s="12" t="s">
        <v>82</v>
      </c>
      <c r="F65" s="12"/>
      <c r="G65" s="13">
        <v>4256250</v>
      </c>
      <c r="H65" s="13">
        <v>4556250</v>
      </c>
      <c r="I65" s="14">
        <v>2368495.91</v>
      </c>
      <c r="J65" s="10">
        <f t="shared" si="5"/>
        <v>51.983449327846365</v>
      </c>
    </row>
    <row r="66" spans="1:10">
      <c r="A66" s="16" t="s">
        <v>16</v>
      </c>
      <c r="B66" s="12" t="s">
        <v>42</v>
      </c>
      <c r="C66" s="12" t="s">
        <v>43</v>
      </c>
      <c r="D66" s="12" t="s">
        <v>36</v>
      </c>
      <c r="E66" s="12" t="s">
        <v>82</v>
      </c>
      <c r="F66" s="12" t="s">
        <v>61</v>
      </c>
      <c r="G66" s="13">
        <v>4256250</v>
      </c>
      <c r="H66" s="13">
        <v>4556250</v>
      </c>
      <c r="I66" s="14">
        <v>2368495.91</v>
      </c>
      <c r="J66" s="10">
        <f t="shared" si="5"/>
        <v>51.983449327846365</v>
      </c>
    </row>
    <row r="67" spans="1:10">
      <c r="A67" s="16" t="s">
        <v>17</v>
      </c>
      <c r="B67" s="12" t="s">
        <v>42</v>
      </c>
      <c r="C67" s="12" t="s">
        <v>43</v>
      </c>
      <c r="D67" s="12" t="s">
        <v>36</v>
      </c>
      <c r="E67" s="12" t="s">
        <v>82</v>
      </c>
      <c r="F67" s="12" t="s">
        <v>62</v>
      </c>
      <c r="G67" s="13">
        <v>4256250</v>
      </c>
      <c r="H67" s="13">
        <v>4556250</v>
      </c>
      <c r="I67" s="14">
        <v>2368495.91</v>
      </c>
      <c r="J67" s="10">
        <f t="shared" si="5"/>
        <v>51.983449327846365</v>
      </c>
    </row>
    <row r="68" spans="1:10" ht="112.5">
      <c r="A68" s="16" t="s">
        <v>21</v>
      </c>
      <c r="B68" s="12" t="s">
        <v>42</v>
      </c>
      <c r="C68" s="12" t="s">
        <v>43</v>
      </c>
      <c r="D68" s="12" t="s">
        <v>36</v>
      </c>
      <c r="E68" s="12" t="s">
        <v>81</v>
      </c>
      <c r="F68" s="12"/>
      <c r="G68" s="13">
        <v>700000</v>
      </c>
      <c r="H68" s="13">
        <v>700000</v>
      </c>
      <c r="I68" s="14">
        <v>264284.81</v>
      </c>
      <c r="J68" s="10">
        <f t="shared" si="5"/>
        <v>37.754972857142853</v>
      </c>
    </row>
    <row r="69" spans="1:10">
      <c r="A69" s="16" t="s">
        <v>16</v>
      </c>
      <c r="B69" s="12" t="s">
        <v>42</v>
      </c>
      <c r="C69" s="12" t="s">
        <v>43</v>
      </c>
      <c r="D69" s="12" t="s">
        <v>36</v>
      </c>
      <c r="E69" s="12" t="s">
        <v>81</v>
      </c>
      <c r="F69" s="12" t="s">
        <v>61</v>
      </c>
      <c r="G69" s="13">
        <v>700000</v>
      </c>
      <c r="H69" s="13">
        <v>700000</v>
      </c>
      <c r="I69" s="14">
        <v>264284.81</v>
      </c>
      <c r="J69" s="10">
        <f t="shared" si="5"/>
        <v>37.754972857142853</v>
      </c>
    </row>
    <row r="70" spans="1:10">
      <c r="A70" s="16" t="s">
        <v>17</v>
      </c>
      <c r="B70" s="12" t="s">
        <v>42</v>
      </c>
      <c r="C70" s="12" t="s">
        <v>43</v>
      </c>
      <c r="D70" s="12" t="s">
        <v>36</v>
      </c>
      <c r="E70" s="12" t="s">
        <v>81</v>
      </c>
      <c r="F70" s="12" t="s">
        <v>62</v>
      </c>
      <c r="G70" s="13">
        <v>700000</v>
      </c>
      <c r="H70" s="13">
        <v>700000</v>
      </c>
      <c r="I70" s="14">
        <v>264284.81</v>
      </c>
      <c r="J70" s="10">
        <f t="shared" si="5"/>
        <v>37.754972857142853</v>
      </c>
    </row>
    <row r="71" spans="1:10" ht="112.5">
      <c r="A71" s="16" t="s">
        <v>21</v>
      </c>
      <c r="B71" s="12" t="s">
        <v>42</v>
      </c>
      <c r="C71" s="12" t="s">
        <v>43</v>
      </c>
      <c r="D71" s="12" t="s">
        <v>36</v>
      </c>
      <c r="E71" s="12" t="s">
        <v>80</v>
      </c>
      <c r="F71" s="12"/>
      <c r="G71" s="13">
        <v>3750000</v>
      </c>
      <c r="H71" s="13">
        <v>3750000</v>
      </c>
      <c r="I71" s="14">
        <v>1589623.08</v>
      </c>
      <c r="J71" s="10">
        <f t="shared" si="5"/>
        <v>42.389948800000006</v>
      </c>
    </row>
    <row r="72" spans="1:10">
      <c r="A72" s="16" t="s">
        <v>16</v>
      </c>
      <c r="B72" s="12" t="s">
        <v>42</v>
      </c>
      <c r="C72" s="12" t="s">
        <v>43</v>
      </c>
      <c r="D72" s="12" t="s">
        <v>36</v>
      </c>
      <c r="E72" s="12" t="s">
        <v>80</v>
      </c>
      <c r="F72" s="12" t="s">
        <v>61</v>
      </c>
      <c r="G72" s="13">
        <v>3750000</v>
      </c>
      <c r="H72" s="13">
        <v>3750000</v>
      </c>
      <c r="I72" s="14">
        <v>1589623.08</v>
      </c>
      <c r="J72" s="10">
        <f t="shared" si="5"/>
        <v>42.389948800000006</v>
      </c>
    </row>
    <row r="73" spans="1:10">
      <c r="A73" s="16" t="s">
        <v>17</v>
      </c>
      <c r="B73" s="12" t="s">
        <v>42</v>
      </c>
      <c r="C73" s="12" t="s">
        <v>43</v>
      </c>
      <c r="D73" s="12" t="s">
        <v>36</v>
      </c>
      <c r="E73" s="12" t="s">
        <v>80</v>
      </c>
      <c r="F73" s="12" t="s">
        <v>62</v>
      </c>
      <c r="G73" s="13">
        <v>3750000</v>
      </c>
      <c r="H73" s="13">
        <v>3750000</v>
      </c>
      <c r="I73" s="14">
        <v>1589623.08</v>
      </c>
      <c r="J73" s="10">
        <f t="shared" si="5"/>
        <v>42.389948800000006</v>
      </c>
    </row>
    <row r="74" spans="1:10" ht="37.5">
      <c r="A74" s="16" t="s">
        <v>48</v>
      </c>
      <c r="B74" s="12" t="s">
        <v>42</v>
      </c>
      <c r="C74" s="12" t="s">
        <v>43</v>
      </c>
      <c r="D74" s="12" t="s">
        <v>36</v>
      </c>
      <c r="E74" s="12" t="s">
        <v>79</v>
      </c>
      <c r="F74" s="12"/>
      <c r="G74" s="13">
        <v>6701856.8799999999</v>
      </c>
      <c r="H74" s="13">
        <v>6657487.9800000004</v>
      </c>
      <c r="I74" s="14">
        <v>6657487.9800000004</v>
      </c>
      <c r="J74" s="10">
        <f t="shared" si="5"/>
        <v>100</v>
      </c>
    </row>
    <row r="75" spans="1:10" ht="56.25">
      <c r="A75" s="16" t="s">
        <v>45</v>
      </c>
      <c r="B75" s="12" t="s">
        <v>42</v>
      </c>
      <c r="C75" s="12" t="s">
        <v>43</v>
      </c>
      <c r="D75" s="12" t="s">
        <v>36</v>
      </c>
      <c r="E75" s="12" t="s">
        <v>79</v>
      </c>
      <c r="F75" s="12" t="s">
        <v>40</v>
      </c>
      <c r="G75" s="13">
        <v>6701856.8799999999</v>
      </c>
      <c r="H75" s="13">
        <v>6657487.9800000004</v>
      </c>
      <c r="I75" s="14">
        <v>6657487.9800000004</v>
      </c>
      <c r="J75" s="10">
        <f t="shared" si="5"/>
        <v>100</v>
      </c>
    </row>
    <row r="76" spans="1:10" ht="56.25">
      <c r="A76" s="16" t="s">
        <v>46</v>
      </c>
      <c r="B76" s="12" t="s">
        <v>42</v>
      </c>
      <c r="C76" s="12" t="s">
        <v>43</v>
      </c>
      <c r="D76" s="12" t="s">
        <v>36</v>
      </c>
      <c r="E76" s="12" t="s">
        <v>79</v>
      </c>
      <c r="F76" s="12" t="s">
        <v>41</v>
      </c>
      <c r="G76" s="13">
        <v>6701856.8799999999</v>
      </c>
      <c r="H76" s="13">
        <v>6657487.9800000004</v>
      </c>
      <c r="I76" s="14">
        <v>6657487.9800000004</v>
      </c>
      <c r="J76" s="10">
        <f t="shared" si="5"/>
        <v>100</v>
      </c>
    </row>
    <row r="77" spans="1:10" ht="225">
      <c r="A77" s="41" t="s">
        <v>49</v>
      </c>
      <c r="B77" s="12" t="s">
        <v>42</v>
      </c>
      <c r="C77" s="12" t="s">
        <v>43</v>
      </c>
      <c r="D77" s="12" t="s">
        <v>34</v>
      </c>
      <c r="E77" s="12" t="s">
        <v>68</v>
      </c>
      <c r="F77" s="12"/>
      <c r="G77" s="13">
        <v>1371112.86</v>
      </c>
      <c r="H77" s="13">
        <v>2423759.9300000002</v>
      </c>
      <c r="I77" s="14">
        <v>638924.25</v>
      </c>
      <c r="J77" s="10">
        <f t="shared" si="5"/>
        <v>26.360871887175723</v>
      </c>
    </row>
    <row r="78" spans="1:10">
      <c r="A78" s="16" t="s">
        <v>10</v>
      </c>
      <c r="B78" s="12" t="s">
        <v>42</v>
      </c>
      <c r="C78" s="12" t="s">
        <v>43</v>
      </c>
      <c r="D78" s="12" t="s">
        <v>34</v>
      </c>
      <c r="E78" s="12" t="s">
        <v>68</v>
      </c>
      <c r="F78" s="12" t="s">
        <v>58</v>
      </c>
      <c r="G78" s="13">
        <v>1371112.86</v>
      </c>
      <c r="H78" s="13">
        <v>2423759.9300000002</v>
      </c>
      <c r="I78" s="14">
        <v>638924.25</v>
      </c>
      <c r="J78" s="10">
        <f t="shared" si="5"/>
        <v>26.360871887175723</v>
      </c>
    </row>
    <row r="79" spans="1:10" ht="37.5">
      <c r="A79" s="16" t="s">
        <v>11</v>
      </c>
      <c r="B79" s="12" t="s">
        <v>42</v>
      </c>
      <c r="C79" s="12" t="s">
        <v>43</v>
      </c>
      <c r="D79" s="12" t="s">
        <v>34</v>
      </c>
      <c r="E79" s="12" t="s">
        <v>68</v>
      </c>
      <c r="F79" s="12" t="s">
        <v>59</v>
      </c>
      <c r="G79" s="13">
        <v>1371112.86</v>
      </c>
      <c r="H79" s="13">
        <v>2423759.9300000002</v>
      </c>
      <c r="I79" s="14">
        <v>638924.25</v>
      </c>
      <c r="J79" s="10">
        <f t="shared" si="5"/>
        <v>26.360871887175723</v>
      </c>
    </row>
    <row r="80" spans="1:10" ht="243.75">
      <c r="A80" s="41" t="s">
        <v>50</v>
      </c>
      <c r="B80" s="12" t="s">
        <v>42</v>
      </c>
      <c r="C80" s="12" t="s">
        <v>43</v>
      </c>
      <c r="D80" s="12" t="s">
        <v>34</v>
      </c>
      <c r="E80" s="12" t="s">
        <v>69</v>
      </c>
      <c r="F80" s="12"/>
      <c r="G80" s="13">
        <v>13849.62</v>
      </c>
      <c r="H80" s="13">
        <v>24482.42</v>
      </c>
      <c r="I80" s="14">
        <v>6453.78</v>
      </c>
      <c r="J80" s="10">
        <f t="shared" si="5"/>
        <v>26.360874456038253</v>
      </c>
    </row>
    <row r="81" spans="1:10">
      <c r="A81" s="16" t="s">
        <v>10</v>
      </c>
      <c r="B81" s="12" t="s">
        <v>42</v>
      </c>
      <c r="C81" s="12" t="s">
        <v>43</v>
      </c>
      <c r="D81" s="12" t="s">
        <v>34</v>
      </c>
      <c r="E81" s="12" t="s">
        <v>69</v>
      </c>
      <c r="F81" s="12" t="s">
        <v>58</v>
      </c>
      <c r="G81" s="13">
        <v>13849.62</v>
      </c>
      <c r="H81" s="13">
        <v>24482.42</v>
      </c>
      <c r="I81" s="14">
        <v>6453.78</v>
      </c>
      <c r="J81" s="10">
        <f t="shared" si="5"/>
        <v>26.360874456038253</v>
      </c>
    </row>
    <row r="82" spans="1:10" ht="37.5">
      <c r="A82" s="15" t="s">
        <v>11</v>
      </c>
      <c r="B82" s="12" t="s">
        <v>42</v>
      </c>
      <c r="C82" s="12" t="s">
        <v>43</v>
      </c>
      <c r="D82" s="12" t="s">
        <v>34</v>
      </c>
      <c r="E82" s="12" t="s">
        <v>69</v>
      </c>
      <c r="F82" s="12" t="s">
        <v>59</v>
      </c>
      <c r="G82" s="13">
        <v>13849.62</v>
      </c>
      <c r="H82" s="13">
        <v>24482.42</v>
      </c>
      <c r="I82" s="14">
        <v>6453.78</v>
      </c>
      <c r="J82" s="10">
        <f t="shared" si="5"/>
        <v>26.360874456038253</v>
      </c>
    </row>
    <row r="83" spans="1:10" ht="168.75">
      <c r="A83" s="15" t="s">
        <v>51</v>
      </c>
      <c r="B83" s="12" t="s">
        <v>42</v>
      </c>
      <c r="C83" s="12" t="s">
        <v>43</v>
      </c>
      <c r="D83" s="12" t="s">
        <v>34</v>
      </c>
      <c r="E83" s="12" t="s">
        <v>70</v>
      </c>
      <c r="F83" s="12"/>
      <c r="G83" s="13">
        <v>13989.52</v>
      </c>
      <c r="H83" s="13">
        <v>24729.72</v>
      </c>
      <c r="I83" s="14">
        <v>6518.97</v>
      </c>
      <c r="J83" s="10">
        <f t="shared" si="5"/>
        <v>26.360872666572853</v>
      </c>
    </row>
    <row r="84" spans="1:10">
      <c r="A84" s="16" t="s">
        <v>10</v>
      </c>
      <c r="B84" s="12" t="s">
        <v>42</v>
      </c>
      <c r="C84" s="12" t="s">
        <v>43</v>
      </c>
      <c r="D84" s="12" t="s">
        <v>34</v>
      </c>
      <c r="E84" s="12" t="s">
        <v>70</v>
      </c>
      <c r="F84" s="12" t="s">
        <v>58</v>
      </c>
      <c r="G84" s="13">
        <v>13989.52</v>
      </c>
      <c r="H84" s="13">
        <v>24729.72</v>
      </c>
      <c r="I84" s="14">
        <v>6518.97</v>
      </c>
      <c r="J84" s="10">
        <f t="shared" si="5"/>
        <v>26.360872666572853</v>
      </c>
    </row>
    <row r="85" spans="1:10" ht="37.5">
      <c r="A85" s="16" t="s">
        <v>11</v>
      </c>
      <c r="B85" s="12" t="s">
        <v>42</v>
      </c>
      <c r="C85" s="12" t="s">
        <v>43</v>
      </c>
      <c r="D85" s="12" t="s">
        <v>34</v>
      </c>
      <c r="E85" s="12" t="s">
        <v>70</v>
      </c>
      <c r="F85" s="12" t="s">
        <v>59</v>
      </c>
      <c r="G85" s="13">
        <v>13989.52</v>
      </c>
      <c r="H85" s="13">
        <v>24729.72</v>
      </c>
      <c r="I85" s="14">
        <v>6518.97</v>
      </c>
      <c r="J85" s="10">
        <f t="shared" ref="J85" si="6">I85/H85*100</f>
        <v>26.360872666572853</v>
      </c>
    </row>
    <row r="86" spans="1:10">
      <c r="A86" s="16" t="s">
        <v>52</v>
      </c>
      <c r="B86" s="12" t="s">
        <v>63</v>
      </c>
      <c r="C86" s="12"/>
      <c r="D86" s="12"/>
      <c r="E86" s="12"/>
      <c r="F86" s="12"/>
      <c r="G86" s="13">
        <f>G87+G95</f>
        <v>1292047.72</v>
      </c>
      <c r="H86" s="13">
        <f>H87+H95</f>
        <v>1292047.72</v>
      </c>
      <c r="I86" s="13">
        <f>I87+I95</f>
        <v>447396.25</v>
      </c>
      <c r="J86" s="10">
        <f t="shared" si="5"/>
        <v>34.626913779933766</v>
      </c>
    </row>
    <row r="87" spans="1:10" ht="37.5">
      <c r="A87" s="15" t="s">
        <v>27</v>
      </c>
      <c r="B87" s="12" t="s">
        <v>63</v>
      </c>
      <c r="C87" s="12" t="s">
        <v>55</v>
      </c>
      <c r="D87" s="12"/>
      <c r="E87" s="12"/>
      <c r="F87" s="12"/>
      <c r="G87" s="13">
        <f>G88</f>
        <v>935797.72</v>
      </c>
      <c r="H87" s="13">
        <f>H88</f>
        <v>935797.72</v>
      </c>
      <c r="I87" s="13">
        <f>I88</f>
        <v>391146.25</v>
      </c>
      <c r="J87" s="10">
        <f t="shared" si="5"/>
        <v>41.798162320805829</v>
      </c>
    </row>
    <row r="88" spans="1:10" ht="56.25">
      <c r="A88" s="15" t="s">
        <v>13</v>
      </c>
      <c r="B88" s="12" t="s">
        <v>63</v>
      </c>
      <c r="C88" s="12" t="s">
        <v>55</v>
      </c>
      <c r="D88" s="12" t="s">
        <v>39</v>
      </c>
      <c r="E88" s="12" t="s">
        <v>71</v>
      </c>
      <c r="F88" s="12"/>
      <c r="G88" s="13">
        <f>G89+G93</f>
        <v>935797.72</v>
      </c>
      <c r="H88" s="13">
        <f>H89+H93+H91</f>
        <v>935797.72</v>
      </c>
      <c r="I88" s="13">
        <f>I89+I93+I91</f>
        <v>391146.25</v>
      </c>
      <c r="J88" s="10">
        <f t="shared" si="5"/>
        <v>41.798162320805829</v>
      </c>
    </row>
    <row r="89" spans="1:10" ht="131.25">
      <c r="A89" s="16" t="s">
        <v>53</v>
      </c>
      <c r="B89" s="12" t="s">
        <v>63</v>
      </c>
      <c r="C89" s="12" t="s">
        <v>55</v>
      </c>
      <c r="D89" s="12" t="s">
        <v>39</v>
      </c>
      <c r="E89" s="12" t="s">
        <v>71</v>
      </c>
      <c r="F89" s="12" t="s">
        <v>64</v>
      </c>
      <c r="G89" s="13">
        <v>395797.72</v>
      </c>
      <c r="H89" s="13">
        <v>397797.72</v>
      </c>
      <c r="I89" s="21">
        <v>179845.09</v>
      </c>
      <c r="J89" s="10">
        <f t="shared" si="5"/>
        <v>45.21018622228403</v>
      </c>
    </row>
    <row r="90" spans="1:10" ht="56.25">
      <c r="A90" s="16" t="s">
        <v>54</v>
      </c>
      <c r="B90" s="12" t="s">
        <v>63</v>
      </c>
      <c r="C90" s="12" t="s">
        <v>55</v>
      </c>
      <c r="D90" s="12" t="s">
        <v>39</v>
      </c>
      <c r="E90" s="12" t="s">
        <v>71</v>
      </c>
      <c r="F90" s="12" t="s">
        <v>65</v>
      </c>
      <c r="G90" s="13">
        <v>395797.72</v>
      </c>
      <c r="H90" s="13">
        <v>397797.72</v>
      </c>
      <c r="I90" s="21">
        <v>179845.09</v>
      </c>
      <c r="J90" s="10">
        <f t="shared" si="5"/>
        <v>45.21018622228403</v>
      </c>
    </row>
    <row r="91" spans="1:10">
      <c r="A91" s="40" t="s">
        <v>10</v>
      </c>
      <c r="B91" s="12" t="s">
        <v>63</v>
      </c>
      <c r="C91" s="12" t="s">
        <v>55</v>
      </c>
      <c r="D91" s="12" t="s">
        <v>39</v>
      </c>
      <c r="E91" s="12" t="s">
        <v>71</v>
      </c>
      <c r="F91" s="12" t="s">
        <v>58</v>
      </c>
      <c r="G91" s="13">
        <v>0</v>
      </c>
      <c r="H91" s="13">
        <v>0.86</v>
      </c>
      <c r="I91" s="21">
        <v>0.86</v>
      </c>
      <c r="J91" s="10">
        <f t="shared" si="5"/>
        <v>100</v>
      </c>
    </row>
    <row r="92" spans="1:10">
      <c r="A92" s="40" t="s">
        <v>11</v>
      </c>
      <c r="B92" s="12" t="s">
        <v>63</v>
      </c>
      <c r="C92" s="12" t="s">
        <v>55</v>
      </c>
      <c r="D92" s="12" t="s">
        <v>39</v>
      </c>
      <c r="E92" s="12" t="s">
        <v>71</v>
      </c>
      <c r="F92" s="12" t="s">
        <v>59</v>
      </c>
      <c r="G92" s="13">
        <v>0</v>
      </c>
      <c r="H92" s="13">
        <v>0.86</v>
      </c>
      <c r="I92" s="21">
        <v>0.86</v>
      </c>
      <c r="J92" s="10">
        <f t="shared" si="5"/>
        <v>100</v>
      </c>
    </row>
    <row r="93" spans="1:10" ht="56.25">
      <c r="A93" s="16" t="s">
        <v>45</v>
      </c>
      <c r="B93" s="12" t="s">
        <v>63</v>
      </c>
      <c r="C93" s="12" t="s">
        <v>55</v>
      </c>
      <c r="D93" s="12" t="s">
        <v>39</v>
      </c>
      <c r="E93" s="12" t="s">
        <v>71</v>
      </c>
      <c r="F93" s="12" t="s">
        <v>40</v>
      </c>
      <c r="G93" s="13">
        <v>540000</v>
      </c>
      <c r="H93" s="13">
        <v>537999.14</v>
      </c>
      <c r="I93" s="14">
        <v>211300.3</v>
      </c>
      <c r="J93" s="10">
        <f t="shared" si="5"/>
        <v>39.275211480821319</v>
      </c>
    </row>
    <row r="94" spans="1:10" ht="75">
      <c r="A94" s="7" t="s">
        <v>46</v>
      </c>
      <c r="B94" s="12" t="s">
        <v>63</v>
      </c>
      <c r="C94" s="12" t="s">
        <v>55</v>
      </c>
      <c r="D94" s="12" t="s">
        <v>39</v>
      </c>
      <c r="E94" s="12" t="s">
        <v>71</v>
      </c>
      <c r="F94" s="12" t="s">
        <v>41</v>
      </c>
      <c r="G94" s="13">
        <v>540000</v>
      </c>
      <c r="H94" s="13">
        <v>537999.14</v>
      </c>
      <c r="I94" s="14">
        <v>211300.3</v>
      </c>
      <c r="J94" s="10">
        <f t="shared" si="5"/>
        <v>39.275211480821319</v>
      </c>
    </row>
    <row r="95" spans="1:10" ht="37.5">
      <c r="A95" s="15" t="s">
        <v>44</v>
      </c>
      <c r="B95" s="12" t="s">
        <v>63</v>
      </c>
      <c r="C95" s="12" t="s">
        <v>43</v>
      </c>
      <c r="D95" s="12"/>
      <c r="E95" s="12"/>
      <c r="F95" s="12"/>
      <c r="G95" s="13">
        <f>G96+G99</f>
        <v>356250</v>
      </c>
      <c r="H95" s="13">
        <f>H96+H99</f>
        <v>356250</v>
      </c>
      <c r="I95" s="13">
        <f>I96+I99</f>
        <v>56250</v>
      </c>
      <c r="J95" s="10">
        <f t="shared" si="5"/>
        <v>15.789473684210526</v>
      </c>
    </row>
    <row r="96" spans="1:10" ht="37.5">
      <c r="A96" s="16" t="s">
        <v>28</v>
      </c>
      <c r="B96" s="12" t="s">
        <v>63</v>
      </c>
      <c r="C96" s="12" t="s">
        <v>43</v>
      </c>
      <c r="D96" s="12" t="s">
        <v>37</v>
      </c>
      <c r="E96" s="12" t="s">
        <v>72</v>
      </c>
      <c r="F96" s="12"/>
      <c r="G96" s="13">
        <v>300000</v>
      </c>
      <c r="H96" s="13">
        <v>300000</v>
      </c>
      <c r="I96" s="14">
        <v>0</v>
      </c>
      <c r="J96" s="10">
        <f t="shared" si="5"/>
        <v>0</v>
      </c>
    </row>
    <row r="97" spans="1:10">
      <c r="A97" s="7" t="s">
        <v>10</v>
      </c>
      <c r="B97" s="11" t="s">
        <v>63</v>
      </c>
      <c r="C97" s="11" t="s">
        <v>43</v>
      </c>
      <c r="D97" s="12" t="s">
        <v>37</v>
      </c>
      <c r="E97" s="12" t="s">
        <v>72</v>
      </c>
      <c r="F97" s="12" t="s">
        <v>58</v>
      </c>
      <c r="G97" s="13">
        <v>300000</v>
      </c>
      <c r="H97" s="13">
        <v>300000</v>
      </c>
      <c r="I97" s="14">
        <v>0</v>
      </c>
      <c r="J97" s="10">
        <f t="shared" si="5"/>
        <v>0</v>
      </c>
    </row>
    <row r="98" spans="1:10">
      <c r="A98" s="7" t="s">
        <v>29</v>
      </c>
      <c r="B98" s="12" t="s">
        <v>63</v>
      </c>
      <c r="C98" s="12" t="s">
        <v>43</v>
      </c>
      <c r="D98" s="12" t="s">
        <v>37</v>
      </c>
      <c r="E98" s="12" t="s">
        <v>72</v>
      </c>
      <c r="F98" s="12" t="s">
        <v>66</v>
      </c>
      <c r="G98" s="13">
        <v>300000</v>
      </c>
      <c r="H98" s="13">
        <v>300000</v>
      </c>
      <c r="I98" s="14">
        <v>0</v>
      </c>
      <c r="J98" s="10">
        <f t="shared" ref="J98:J102" si="7">I98/H98*100</f>
        <v>0</v>
      </c>
    </row>
    <row r="99" spans="1:10" ht="131.25">
      <c r="A99" s="15" t="s">
        <v>30</v>
      </c>
      <c r="B99" s="12" t="s">
        <v>63</v>
      </c>
      <c r="C99" s="12" t="s">
        <v>43</v>
      </c>
      <c r="D99" s="12" t="s">
        <v>38</v>
      </c>
      <c r="E99" s="12" t="s">
        <v>73</v>
      </c>
      <c r="F99" s="12"/>
      <c r="G99" s="13">
        <v>56250</v>
      </c>
      <c r="H99" s="13">
        <v>56250</v>
      </c>
      <c r="I99" s="14">
        <v>56250</v>
      </c>
      <c r="J99" s="10">
        <f>I99/H99*100</f>
        <v>100</v>
      </c>
    </row>
    <row r="100" spans="1:10">
      <c r="A100" s="15" t="s">
        <v>16</v>
      </c>
      <c r="B100" s="12" t="s">
        <v>63</v>
      </c>
      <c r="C100" s="12" t="s">
        <v>43</v>
      </c>
      <c r="D100" s="12" t="s">
        <v>38</v>
      </c>
      <c r="E100" s="12" t="s">
        <v>73</v>
      </c>
      <c r="F100" s="12" t="s">
        <v>61</v>
      </c>
      <c r="G100" s="13">
        <v>56250</v>
      </c>
      <c r="H100" s="13">
        <v>56250</v>
      </c>
      <c r="I100" s="14">
        <v>56250</v>
      </c>
      <c r="J100" s="10">
        <f t="shared" si="7"/>
        <v>100</v>
      </c>
    </row>
    <row r="101" spans="1:10">
      <c r="A101" s="16" t="s">
        <v>17</v>
      </c>
      <c r="B101" s="12" t="s">
        <v>63</v>
      </c>
      <c r="C101" s="12" t="s">
        <v>43</v>
      </c>
      <c r="D101" s="12" t="s">
        <v>38</v>
      </c>
      <c r="E101" s="12" t="s">
        <v>73</v>
      </c>
      <c r="F101" s="12" t="s">
        <v>62</v>
      </c>
      <c r="G101" s="13">
        <v>56250</v>
      </c>
      <c r="H101" s="13">
        <v>56250</v>
      </c>
      <c r="I101" s="14">
        <v>56250</v>
      </c>
      <c r="J101" s="10">
        <f t="shared" si="7"/>
        <v>100</v>
      </c>
    </row>
    <row r="102" spans="1:10">
      <c r="A102" s="16" t="s">
        <v>5</v>
      </c>
      <c r="B102" s="12"/>
      <c r="C102" s="12"/>
      <c r="D102" s="12"/>
      <c r="E102" s="12"/>
      <c r="F102" s="12"/>
      <c r="G102" s="13">
        <f>G86+G5</f>
        <v>51758619.359999999</v>
      </c>
      <c r="H102" s="13">
        <f>H86+H5</f>
        <v>57156969.88000001</v>
      </c>
      <c r="I102" s="13">
        <f>I86+I5</f>
        <v>22829262.629999999</v>
      </c>
      <c r="J102" s="10">
        <f t="shared" si="7"/>
        <v>39.941345172652795</v>
      </c>
    </row>
  </sheetData>
  <mergeCells count="2">
    <mergeCell ref="A2:J2"/>
    <mergeCell ref="C1:J1"/>
  </mergeCells>
  <conditionalFormatting sqref="I96:I101 I74:I76 I89:I94">
    <cfRule type="expression" dxfId="23" priority="95" stopIfTrue="1">
      <formula>$C74&lt;&gt;""</formula>
    </cfRule>
  </conditionalFormatting>
  <conditionalFormatting sqref="I77:I79">
    <cfRule type="expression" dxfId="22" priority="80" stopIfTrue="1">
      <formula>$C77&lt;&gt;""</formula>
    </cfRule>
  </conditionalFormatting>
  <conditionalFormatting sqref="I80:I82">
    <cfRule type="expression" dxfId="21" priority="76" stopIfTrue="1">
      <formula>$C80&lt;&gt;""</formula>
    </cfRule>
  </conditionalFormatting>
  <conditionalFormatting sqref="I83:I85">
    <cfRule type="expression" dxfId="20" priority="74" stopIfTrue="1">
      <formula>$C83&lt;&gt;""</formula>
    </cfRule>
  </conditionalFormatting>
  <conditionalFormatting sqref="I6:I9">
    <cfRule type="expression" dxfId="19" priority="73" stopIfTrue="1">
      <formula>$C6&lt;&gt;""</formula>
    </cfRule>
  </conditionalFormatting>
  <conditionalFormatting sqref="I59:I61">
    <cfRule type="expression" dxfId="18" priority="69" stopIfTrue="1">
      <formula>$C59&lt;&gt;""</formula>
    </cfRule>
  </conditionalFormatting>
  <conditionalFormatting sqref="I20:I25">
    <cfRule type="expression" dxfId="17" priority="63" stopIfTrue="1">
      <formula>$C20&lt;&gt;""</formula>
    </cfRule>
  </conditionalFormatting>
  <conditionalFormatting sqref="I26:I28">
    <cfRule type="expression" dxfId="16" priority="60" stopIfTrue="1">
      <formula>$C26&lt;&gt;""</formula>
    </cfRule>
  </conditionalFormatting>
  <conditionalFormatting sqref="I14:I16">
    <cfRule type="expression" dxfId="15" priority="54" stopIfTrue="1">
      <formula>$C14&lt;&gt;""</formula>
    </cfRule>
  </conditionalFormatting>
  <conditionalFormatting sqref="I71:I73">
    <cfRule type="expression" dxfId="14" priority="52" stopIfTrue="1">
      <formula>$C71&lt;&gt;""</formula>
    </cfRule>
  </conditionalFormatting>
  <conditionalFormatting sqref="I68:I70">
    <cfRule type="expression" dxfId="13" priority="51" stopIfTrue="1">
      <formula>$C68&lt;&gt;""</formula>
    </cfRule>
  </conditionalFormatting>
  <conditionalFormatting sqref="I65:I67">
    <cfRule type="expression" dxfId="12" priority="50" stopIfTrue="1">
      <formula>$C65&lt;&gt;""</formula>
    </cfRule>
  </conditionalFormatting>
  <conditionalFormatting sqref="I62:I64">
    <cfRule type="expression" dxfId="11" priority="49" stopIfTrue="1">
      <formula>$C62&lt;&gt;""</formula>
    </cfRule>
  </conditionalFormatting>
  <conditionalFormatting sqref="I50:I58">
    <cfRule type="expression" dxfId="10" priority="48" stopIfTrue="1">
      <formula>$C50&lt;&gt;""</formula>
    </cfRule>
  </conditionalFormatting>
  <conditionalFormatting sqref="I41:I43">
    <cfRule type="expression" dxfId="9" priority="47" stopIfTrue="1">
      <formula>$C41&lt;&gt;""</formula>
    </cfRule>
  </conditionalFormatting>
  <conditionalFormatting sqref="I17:I19">
    <cfRule type="expression" dxfId="8" priority="45" stopIfTrue="1">
      <formula>$C17&lt;&gt;""</formula>
    </cfRule>
  </conditionalFormatting>
  <conditionalFormatting sqref="I11:I13">
    <cfRule type="expression" dxfId="7" priority="44" stopIfTrue="1">
      <formula>$C11&lt;&gt;""</formula>
    </cfRule>
  </conditionalFormatting>
  <conditionalFormatting sqref="I29:I31">
    <cfRule type="expression" dxfId="6" priority="41" stopIfTrue="1">
      <formula>$C29&lt;&gt;""</formula>
    </cfRule>
  </conditionalFormatting>
  <conditionalFormatting sqref="I44:I46">
    <cfRule type="expression" dxfId="5" priority="39" stopIfTrue="1">
      <formula>$C44&lt;&gt;""</formula>
    </cfRule>
  </conditionalFormatting>
  <conditionalFormatting sqref="I47:I49">
    <cfRule type="expression" dxfId="4" priority="38" stopIfTrue="1">
      <formula>$C47&lt;&gt;""</formula>
    </cfRule>
  </conditionalFormatting>
  <conditionalFormatting sqref="I32:I37">
    <cfRule type="expression" dxfId="3" priority="37" stopIfTrue="1">
      <formula>$C32&lt;&gt;""</formula>
    </cfRule>
  </conditionalFormatting>
  <conditionalFormatting sqref="I38:I40">
    <cfRule type="expression" dxfId="2" priority="36" stopIfTrue="1">
      <formula>$C38&lt;&gt;""</formula>
    </cfRule>
  </conditionalFormatting>
  <conditionalFormatting sqref="I12">
    <cfRule type="expression" dxfId="1" priority="28" stopIfTrue="1">
      <formula>$C12&lt;&gt;""</formula>
    </cfRule>
  </conditionalFormatting>
  <conditionalFormatting sqref="I13">
    <cfRule type="expression" dxfId="0" priority="27" stopIfTrue="1">
      <formula>$C13&lt;&gt;""</formula>
    </cfRule>
  </conditionalFormatting>
  <pageMargins left="0.7" right="0.7" top="0.75" bottom="0.75" header="0.3" footer="0.3"/>
  <pageSetup paperSize="9" scale="4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2021-07-12T08:00:06Z</dcterms:modified>
</cp:coreProperties>
</file>