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0620"/>
  </bookViews>
  <sheets>
    <sheet name="Доходы" sheetId="1" r:id="rId1"/>
    <sheet name="Лист1" sheetId="2" r:id="rId2"/>
  </sheets>
  <definedNames>
    <definedName name="_xlnm._FilterDatabase" localSheetId="0" hidden="1">Доходы!$A$6:$E$51</definedName>
    <definedName name="_xlnm.Print_Titles" localSheetId="0">Доходы!$4:$6</definedName>
    <definedName name="_xlnm.Print_Area" localSheetId="0">Доходы!$A$1:$E$51</definedName>
  </definedNames>
  <calcPr calcId="145621"/>
</workbook>
</file>

<file path=xl/calcChain.xml><?xml version="1.0" encoding="utf-8"?>
<calcChain xmlns="http://schemas.openxmlformats.org/spreadsheetml/2006/main">
  <c r="D7" i="1" l="1"/>
  <c r="C7" i="1"/>
  <c r="D40" i="1"/>
  <c r="C40" i="1"/>
  <c r="D44" i="1"/>
  <c r="C44" i="1"/>
  <c r="C42" i="1" l="1"/>
  <c r="C41" i="1" s="1"/>
  <c r="D42" i="1"/>
  <c r="D41" i="1" s="1"/>
  <c r="C38" i="1"/>
  <c r="D38" i="1"/>
  <c r="C36" i="1"/>
  <c r="D36" i="1"/>
  <c r="C9" i="1" l="1"/>
  <c r="D9" i="1"/>
  <c r="C14" i="1"/>
  <c r="C13" i="1" s="1"/>
  <c r="D14" i="1"/>
  <c r="D13" i="1" s="1"/>
  <c r="D27" i="1"/>
  <c r="C27" i="1"/>
  <c r="C29" i="1"/>
  <c r="D29" i="1"/>
  <c r="C34" i="1"/>
  <c r="C49" i="1"/>
  <c r="D49" i="1"/>
  <c r="D34" i="1"/>
  <c r="D26" i="1" l="1"/>
  <c r="C26" i="1"/>
  <c r="D51" i="1" l="1"/>
  <c r="C51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7" i="1"/>
</calcChain>
</file>

<file path=xl/sharedStrings.xml><?xml version="1.0" encoding="utf-8"?>
<sst xmlns="http://schemas.openxmlformats.org/spreadsheetml/2006/main" count="97" uniqueCount="95">
  <si>
    <t>(рублей)</t>
  </si>
  <si>
    <t>Код бюджетной классификации Российской Федерации</t>
  </si>
  <si>
    <t>Наименование доходов</t>
  </si>
  <si>
    <t>ВСЕГО:</t>
  </si>
  <si>
    <t>Процент исполнения к утверждённым параметрам доходов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</si>
  <si>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</si>
  <si>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</si>
  <si>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</si>
  <si>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</si>
  <si>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</si>
  <si>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</si>
  <si>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</si>
  <si>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</si>
  <si>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</si>
  <si>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</si>
  <si>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</si>
  <si>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</si>
  <si>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</si>
  <si>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</si>
  <si>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</si>
  <si>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</si>
  <si>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</si>
  <si>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</si>
  <si>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</si>
  <si>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</si>
  <si>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</si>
  <si>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</si>
  <si>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</si>
  <si>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</si>
  <si>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</si>
  <si>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</si>
  <si>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</si>
  <si>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</si>
  <si>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</si>
  <si>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</si>
  <si>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</si>
  <si>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</si>
  <si>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</si>
  <si>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</si>
  <si>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</si>
  <si>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</si>
  <si>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</si>
  <si>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1 05 00000 00 0000 000</t>
  </si>
  <si>
    <t>1 05 03000 01 0000 110</t>
  </si>
  <si>
    <t>Единый сельскохозяйственный налог</t>
  </si>
  <si>
    <t>1 05 03010 01 0000 110</t>
  </si>
  <si>
    <t>1 06 00000 00 0000 000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</si>
  <si>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</si>
  <si>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</si>
  <si>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</si>
  <si>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</si>
  <si>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</si>
  <si>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</si>
  <si>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</si>
  <si>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</si>
  <si>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</si>
  <si>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</si>
  <si>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</si>
  <si>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</si>
  <si>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</si>
  <si>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</si>
  <si>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</si>
  <si>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</si>
  <si>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</si>
  <si>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</si>
  <si>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</si>
  <si>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</si>
  <si>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</si>
  <si>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</si>
  <si>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</si>
  <si>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</si>
  <si>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</si>
  <si>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</si>
  <si>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</si>
  <si>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</si>
  <si>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</si>
  <si>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</si>
  <si>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</si>
  <si>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</si>
  <si>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2 02 20000 00 0000 150</t>
  </si>
  <si>
    <t>Субсидии бюджетам субъектов Российской Федерации и муниципальных образований</t>
  </si>
  <si>
    <t>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</si>
  <si>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</si>
  <si>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</si>
  <si>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</si>
  <si>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2 02 25555 13 0000 150</t>
  </si>
  <si>
    <t>Субсидии бюджетам городских 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</si>
  <si>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</si>
  <si>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</si>
  <si>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</si>
  <si>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</si>
  <si>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бюджета Трубчевского городского поселения Трубчевского муниципального района Брянской области за три месяца 2021 года</t>
  </si>
  <si>
    <t xml:space="preserve">Уточнённая бюджетная роспись на 2021 год
</t>
  </si>
  <si>
    <t>Кассовое исполнение
за три месяца
2021 года</t>
  </si>
  <si>
    <t>Приложение 1 
к постановлению 
Администрации Трубчевского муниципального района
от 21.04.2021г. № 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</si>
</sst>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5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51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4" fontId="25" fillId="0" borderId="6" xfId="8" applyNumberFormat="1" applyFont="1" applyBorder="1" applyAlignment="1" applyProtection="1">
      <alignment horizontal="center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" fontId="25" fillId="0" borderId="13" xfId="7" applyNumberFormat="1" applyFont="1" applyBorder="1" applyProtection="1">
      <alignment horizontal="right"/>
    </xf>
    <xf numFmtId="1" fontId="26" fillId="30" borderId="57" xfId="0" quotePrefix="1" applyNumberFormat="1" applyFont="1" applyFill="1" applyBorder="1" applyAlignment="1">
      <alignment vertical="center" wrapText="1"/>
    </xf>
    <xf numFmtId="0" fontId="26" fillId="30" borderId="57" xfId="0" applyNumberFormat="1" applyFont="1" applyFill="1" applyBorder="1" applyAlignment="1">
      <alignment horizontal="left" vertical="center" wrapText="1"/>
    </xf>
    <xf numFmtId="1" fontId="26" fillId="0" borderId="57" xfId="0" applyNumberFormat="1" applyFont="1" applyFill="1" applyBorder="1" applyAlignment="1">
      <alignment vertical="top" wrapText="1"/>
    </xf>
    <xf numFmtId="0" fontId="26" fillId="33" borderId="57" xfId="0" applyFont="1" applyFill="1" applyBorder="1" applyAlignment="1">
      <alignment horizontal="left" vertical="top" wrapText="1"/>
    </xf>
    <xf numFmtId="1" fontId="26" fillId="33" borderId="57" xfId="0" applyNumberFormat="1" applyFont="1" applyFill="1" applyBorder="1" applyAlignment="1">
      <alignment vertical="top" shrinkToFit="1"/>
    </xf>
    <xf numFmtId="1" fontId="11" fillId="0" borderId="57" xfId="0" applyNumberFormat="1" applyFont="1" applyFill="1" applyBorder="1" applyAlignment="1">
      <alignment vertical="top" wrapText="1"/>
    </xf>
    <xf numFmtId="0" fontId="11" fillId="0" borderId="57" xfId="0" applyFont="1" applyFill="1" applyBorder="1" applyAlignment="1">
      <alignment vertical="top" wrapText="1"/>
    </xf>
    <xf numFmtId="1" fontId="11" fillId="0" borderId="57" xfId="0" applyNumberFormat="1" applyFont="1" applyBorder="1" applyAlignment="1">
      <alignment vertical="top"/>
    </xf>
    <xf numFmtId="0" fontId="11" fillId="0" borderId="57" xfId="0" applyFont="1" applyBorder="1" applyAlignment="1">
      <alignment vertical="center" wrapText="1"/>
    </xf>
    <xf numFmtId="1" fontId="11" fillId="34" borderId="57" xfId="0" applyNumberFormat="1" applyFont="1" applyFill="1" applyBorder="1" applyAlignment="1">
      <alignment vertical="top" shrinkToFit="1"/>
    </xf>
    <xf numFmtId="0" fontId="11" fillId="34" borderId="57" xfId="0" applyFont="1" applyFill="1" applyBorder="1" applyAlignment="1">
      <alignment vertical="top" wrapText="1"/>
    </xf>
    <xf numFmtId="1" fontId="27" fillId="0" borderId="57" xfId="0" applyNumberFormat="1" applyFont="1" applyBorder="1" applyAlignment="1">
      <alignment vertical="top" wrapText="1"/>
    </xf>
    <xf numFmtId="0" fontId="27" fillId="0" borderId="57" xfId="0" applyFont="1" applyBorder="1" applyAlignment="1">
      <alignment horizontal="justify" vertical="top" wrapText="1"/>
    </xf>
    <xf numFmtId="1" fontId="11" fillId="33" borderId="57" xfId="0" applyNumberFormat="1" applyFont="1" applyFill="1" applyBorder="1" applyAlignment="1">
      <alignment vertical="top" shrinkToFit="1"/>
    </xf>
    <xf numFmtId="0" fontId="11" fillId="33" borderId="57" xfId="0" applyFont="1" applyFill="1" applyBorder="1" applyAlignment="1">
      <alignment vertical="top" wrapText="1"/>
    </xf>
    <xf numFmtId="0" fontId="11" fillId="33" borderId="57" xfId="0" applyFont="1" applyFill="1" applyBorder="1" applyAlignment="1">
      <alignment horizontal="left" vertical="top" wrapText="1"/>
    </xf>
    <xf numFmtId="1" fontId="26" fillId="34" borderId="57" xfId="0" applyNumberFormat="1" applyFont="1" applyFill="1" applyBorder="1" applyAlignment="1">
      <alignment shrinkToFit="1"/>
    </xf>
    <xf numFmtId="0" fontId="26" fillId="34" borderId="57" xfId="0" applyFont="1" applyFill="1" applyBorder="1" applyAlignment="1">
      <alignment wrapText="1"/>
    </xf>
    <xf numFmtId="1" fontId="11" fillId="34" borderId="57" xfId="0" applyNumberFormat="1" applyFont="1" applyFill="1" applyBorder="1" applyAlignment="1">
      <alignment shrinkToFit="1"/>
    </xf>
    <xf numFmtId="0" fontId="11" fillId="34" borderId="57" xfId="0" applyFont="1" applyFill="1" applyBorder="1" applyAlignment="1">
      <alignment wrapText="1"/>
    </xf>
    <xf numFmtId="0" fontId="26" fillId="0" borderId="57" xfId="0" applyFont="1" applyFill="1" applyBorder="1" applyAlignment="1">
      <alignment horizontal="left" vertical="top" wrapText="1"/>
    </xf>
    <xf numFmtId="0" fontId="11" fillId="0" borderId="57" xfId="0" applyFont="1" applyFill="1" applyBorder="1" applyAlignment="1">
      <alignment horizontal="left" vertical="top" wrapText="1"/>
    </xf>
    <xf numFmtId="1" fontId="28" fillId="0" borderId="57" xfId="0" applyNumberFormat="1" applyFont="1" applyBorder="1" applyAlignment="1">
      <alignment vertical="top" wrapText="1"/>
    </xf>
    <xf numFmtId="0" fontId="28" fillId="0" borderId="57" xfId="0" applyFont="1" applyBorder="1" applyAlignment="1">
      <alignment horizontal="justify" vertical="top" wrapText="1"/>
    </xf>
    <xf numFmtId="4" fontId="25" fillId="30" borderId="13" xfId="7" applyNumberFormat="1" applyFont="1" applyFill="1" applyBorder="1" applyProtection="1">
      <alignment horizontal="right"/>
    </xf>
    <xf numFmtId="4" fontId="25" fillId="30" borderId="6" xfId="7" applyNumberFormat="1" applyFont="1" applyFill="1" applyBorder="1" applyProtection="1">
      <alignment horizontal="right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view="pageBreakPreview" topLeftCell="A34" zoomScale="90" zoomScaleNormal="90" zoomScaleSheetLayoutView="90" workbookViewId="0">
      <selection activeCell="K10" sqref="K10"/>
    </sheetView>
  </sheetViews>
  <sheetFormatPr defaultRowHeight="12.75" x14ac:dyDescent="0.2"/>
  <cols>
    <col min="1" max="1" width="26.85546875" style="3" customWidth="1"/>
    <col min="2" max="2" width="60.7109375" style="4" customWidth="1"/>
    <col min="3" max="3" width="18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 x14ac:dyDescent="0.25">
      <c r="A1" s="1"/>
      <c r="B1" s="2"/>
      <c r="C1" s="43" t="s">
        <v>94</v>
      </c>
      <c r="D1" s="43"/>
      <c r="E1" s="43"/>
    </row>
    <row r="2" spans="1:6" ht="15.75" x14ac:dyDescent="0.25">
      <c r="A2" s="44" t="s">
        <v>91</v>
      </c>
      <c r="B2" s="44"/>
      <c r="C2" s="44"/>
      <c r="D2" s="44"/>
      <c r="E2" s="44"/>
    </row>
    <row r="3" spans="1:6" x14ac:dyDescent="0.2">
      <c r="A3" s="5"/>
      <c r="B3" s="6"/>
      <c r="C3" s="7"/>
      <c r="D3" s="8"/>
      <c r="E3" s="9" t="s">
        <v>0</v>
      </c>
    </row>
    <row r="4" spans="1:6" x14ac:dyDescent="0.2">
      <c r="A4" s="45" t="s">
        <v>1</v>
      </c>
      <c r="B4" s="45" t="s">
        <v>2</v>
      </c>
      <c r="C4" s="45" t="s">
        <v>92</v>
      </c>
      <c r="D4" s="48" t="s">
        <v>93</v>
      </c>
      <c r="E4" s="48" t="s">
        <v>4</v>
      </c>
    </row>
    <row r="5" spans="1:6" x14ac:dyDescent="0.2">
      <c r="A5" s="46"/>
      <c r="B5" s="46"/>
      <c r="C5" s="46"/>
      <c r="D5" s="49"/>
      <c r="E5" s="49"/>
    </row>
    <row r="6" spans="1:6" ht="39.75" customHeight="1" x14ac:dyDescent="0.2">
      <c r="A6" s="47"/>
      <c r="B6" s="47"/>
      <c r="C6" s="47"/>
      <c r="D6" s="50"/>
      <c r="E6" s="50"/>
    </row>
    <row r="7" spans="1:6" ht="15.75" x14ac:dyDescent="0.2">
      <c r="A7" s="15" t="s">
        <v>12</v>
      </c>
      <c r="B7" s="16" t="s">
        <v>13</v>
      </c>
      <c r="C7" s="40">
        <f>C8+C13+C23+C26+C34+C40</f>
        <v>44371600</v>
      </c>
      <c r="D7" s="40">
        <f>D8+D13+D23+D26+D34+D40</f>
        <v>6449679.9899999993</v>
      </c>
      <c r="E7" s="10">
        <f>D7/C7*100</f>
        <v>14.535603832180943</v>
      </c>
      <c r="F7" s="13"/>
    </row>
    <row r="8" spans="1:6" ht="15.75" x14ac:dyDescent="0.2">
      <c r="A8" s="17" t="s">
        <v>14</v>
      </c>
      <c r="B8" s="18" t="s">
        <v>5</v>
      </c>
      <c r="C8" s="14">
        <v>16773000</v>
      </c>
      <c r="D8" s="14">
        <v>3465843.39</v>
      </c>
      <c r="E8" s="10">
        <f t="shared" ref="E8:E51" si="0">D8/C8*100</f>
        <v>20.663228939366839</v>
      </c>
      <c r="F8" s="13"/>
    </row>
    <row r="9" spans="1:6" ht="15.75" x14ac:dyDescent="0.2">
      <c r="A9" s="19" t="s">
        <v>15</v>
      </c>
      <c r="B9" s="18" t="s">
        <v>16</v>
      </c>
      <c r="C9" s="14">
        <f>C10+C11+C12</f>
        <v>16773000</v>
      </c>
      <c r="D9" s="14">
        <f>D10+D11+D12</f>
        <v>3465843.39</v>
      </c>
      <c r="E9" s="10">
        <f t="shared" si="0"/>
        <v>20.663228939366839</v>
      </c>
      <c r="F9" s="13"/>
    </row>
    <row r="10" spans="1:6" ht="78.75" x14ac:dyDescent="0.2">
      <c r="A10" s="20" t="s">
        <v>17</v>
      </c>
      <c r="B10" s="21" t="s">
        <v>18</v>
      </c>
      <c r="C10" s="14">
        <v>16575918</v>
      </c>
      <c r="D10" s="14">
        <v>3440177.83</v>
      </c>
      <c r="E10" s="10">
        <f t="shared" si="0"/>
        <v>20.754071237562833</v>
      </c>
      <c r="F10" s="13"/>
    </row>
    <row r="11" spans="1:6" ht="126" x14ac:dyDescent="0.2">
      <c r="A11" s="22" t="s">
        <v>19</v>
      </c>
      <c r="B11" s="23" t="s">
        <v>20</v>
      </c>
      <c r="C11" s="14">
        <v>91295</v>
      </c>
      <c r="D11" s="14">
        <v>3700.5</v>
      </c>
      <c r="E11" s="10">
        <f t="shared" si="0"/>
        <v>4.0533435566022238</v>
      </c>
      <c r="F11" s="13"/>
    </row>
    <row r="12" spans="1:6" ht="47.25" x14ac:dyDescent="0.2">
      <c r="A12" s="24" t="s">
        <v>21</v>
      </c>
      <c r="B12" s="25" t="s">
        <v>22</v>
      </c>
      <c r="C12" s="14">
        <v>105787</v>
      </c>
      <c r="D12" s="14">
        <v>21965.06</v>
      </c>
      <c r="E12" s="10">
        <f t="shared" si="0"/>
        <v>20.763477553952754</v>
      </c>
      <c r="F12" s="13"/>
    </row>
    <row r="13" spans="1:6" ht="47.25" x14ac:dyDescent="0.2">
      <c r="A13" s="19" t="s">
        <v>23</v>
      </c>
      <c r="B13" s="18" t="s">
        <v>6</v>
      </c>
      <c r="C13" s="14">
        <f>C14</f>
        <v>2592300</v>
      </c>
      <c r="D13" s="14">
        <f>D14</f>
        <v>581250.74999999988</v>
      </c>
      <c r="E13" s="10">
        <f t="shared" si="0"/>
        <v>22.422202291401451</v>
      </c>
      <c r="F13" s="13"/>
    </row>
    <row r="14" spans="1:6" ht="31.5" x14ac:dyDescent="0.2">
      <c r="A14" s="26" t="s">
        <v>24</v>
      </c>
      <c r="B14" s="27" t="s">
        <v>25</v>
      </c>
      <c r="C14" s="14">
        <f>C15+C17+C19+C21</f>
        <v>2592300</v>
      </c>
      <c r="D14" s="14">
        <f>D15+D17+D19+D21</f>
        <v>581250.74999999988</v>
      </c>
      <c r="E14" s="10">
        <f t="shared" si="0"/>
        <v>22.422202291401451</v>
      </c>
      <c r="F14" s="13"/>
    </row>
    <row r="15" spans="1:6" ht="94.5" x14ac:dyDescent="0.2">
      <c r="A15" s="28" t="s">
        <v>26</v>
      </c>
      <c r="B15" s="29" t="s">
        <v>27</v>
      </c>
      <c r="C15" s="14">
        <v>1190300</v>
      </c>
      <c r="D15" s="14">
        <v>260854.96</v>
      </c>
      <c r="E15" s="10">
        <f t="shared" si="0"/>
        <v>21.915060068890195</v>
      </c>
      <c r="F15" s="13"/>
    </row>
    <row r="16" spans="1:6" ht="126" x14ac:dyDescent="0.2">
      <c r="A16" s="28" t="s">
        <v>28</v>
      </c>
      <c r="B16" s="29" t="s">
        <v>29</v>
      </c>
      <c r="C16" s="14">
        <v>1190300</v>
      </c>
      <c r="D16" s="14">
        <v>260854.96</v>
      </c>
      <c r="E16" s="10">
        <f t="shared" si="0"/>
        <v>21.915060068890195</v>
      </c>
      <c r="F16" s="13"/>
    </row>
    <row r="17" spans="1:6" ht="110.25" x14ac:dyDescent="0.2">
      <c r="A17" s="28" t="s">
        <v>30</v>
      </c>
      <c r="B17" s="29" t="s">
        <v>31</v>
      </c>
      <c r="C17" s="14">
        <v>6800</v>
      </c>
      <c r="D17" s="14">
        <v>1829.53</v>
      </c>
      <c r="E17" s="10">
        <f t="shared" si="0"/>
        <v>26.904852941176472</v>
      </c>
      <c r="F17" s="13"/>
    </row>
    <row r="18" spans="1:6" ht="141.75" x14ac:dyDescent="0.2">
      <c r="A18" s="28" t="s">
        <v>32</v>
      </c>
      <c r="B18" s="29" t="s">
        <v>33</v>
      </c>
      <c r="C18" s="14">
        <v>6800</v>
      </c>
      <c r="D18" s="14">
        <v>1829.53</v>
      </c>
      <c r="E18" s="10">
        <f t="shared" si="0"/>
        <v>26.904852941176472</v>
      </c>
      <c r="F18" s="13"/>
    </row>
    <row r="19" spans="1:6" ht="94.5" x14ac:dyDescent="0.2">
      <c r="A19" s="28" t="s">
        <v>34</v>
      </c>
      <c r="B19" s="29" t="s">
        <v>35</v>
      </c>
      <c r="C19" s="14">
        <v>1565800</v>
      </c>
      <c r="D19" s="14">
        <v>365153.16</v>
      </c>
      <c r="E19" s="10">
        <f t="shared" si="0"/>
        <v>23.320549240005107</v>
      </c>
      <c r="F19" s="13"/>
    </row>
    <row r="20" spans="1:6" ht="126" x14ac:dyDescent="0.2">
      <c r="A20" s="28" t="s">
        <v>36</v>
      </c>
      <c r="B20" s="30" t="s">
        <v>37</v>
      </c>
      <c r="C20" s="14">
        <v>1565800</v>
      </c>
      <c r="D20" s="14">
        <v>365153.16</v>
      </c>
      <c r="E20" s="10">
        <f t="shared" si="0"/>
        <v>23.320549240005107</v>
      </c>
      <c r="F20" s="13"/>
    </row>
    <row r="21" spans="1:6" ht="94.5" x14ac:dyDescent="0.2">
      <c r="A21" s="28" t="s">
        <v>38</v>
      </c>
      <c r="B21" s="30" t="s">
        <v>39</v>
      </c>
      <c r="C21" s="14">
        <v>-170600</v>
      </c>
      <c r="D21" s="14">
        <v>-46586.9</v>
      </c>
      <c r="E21" s="10">
        <f t="shared" si="0"/>
        <v>27.307678780773742</v>
      </c>
      <c r="F21" s="13"/>
    </row>
    <row r="22" spans="1:6" ht="126" x14ac:dyDescent="0.2">
      <c r="A22" s="28" t="s">
        <v>40</v>
      </c>
      <c r="B22" s="30" t="s">
        <v>41</v>
      </c>
      <c r="C22" s="14">
        <v>-170600</v>
      </c>
      <c r="D22" s="14">
        <v>-46586.9</v>
      </c>
      <c r="E22" s="10">
        <f t="shared" si="0"/>
        <v>27.307678780773742</v>
      </c>
      <c r="F22" s="13"/>
    </row>
    <row r="23" spans="1:6" ht="15.75" x14ac:dyDescent="0.2">
      <c r="A23" s="19" t="s">
        <v>42</v>
      </c>
      <c r="B23" s="18" t="s">
        <v>7</v>
      </c>
      <c r="C23" s="14">
        <v>25300</v>
      </c>
      <c r="D23" s="14">
        <v>4944.5</v>
      </c>
      <c r="E23" s="10">
        <f t="shared" si="0"/>
        <v>19.543478260869566</v>
      </c>
      <c r="F23" s="13"/>
    </row>
    <row r="24" spans="1:6" ht="15.75" x14ac:dyDescent="0.25">
      <c r="A24" s="31" t="s">
        <v>43</v>
      </c>
      <c r="B24" s="32" t="s">
        <v>44</v>
      </c>
      <c r="C24" s="14">
        <v>25300</v>
      </c>
      <c r="D24" s="14">
        <v>4944.5</v>
      </c>
      <c r="E24" s="10">
        <f t="shared" si="0"/>
        <v>19.543478260869566</v>
      </c>
      <c r="F24" s="13"/>
    </row>
    <row r="25" spans="1:6" ht="15.75" x14ac:dyDescent="0.25">
      <c r="A25" s="33" t="s">
        <v>45</v>
      </c>
      <c r="B25" s="34" t="s">
        <v>44</v>
      </c>
      <c r="C25" s="14">
        <v>25300</v>
      </c>
      <c r="D25" s="14">
        <v>4944.5</v>
      </c>
      <c r="E25" s="10">
        <f t="shared" si="0"/>
        <v>19.543478260869566</v>
      </c>
      <c r="F25" s="13"/>
    </row>
    <row r="26" spans="1:6" ht="15.75" x14ac:dyDescent="0.2">
      <c r="A26" s="19" t="s">
        <v>46</v>
      </c>
      <c r="B26" s="18" t="s">
        <v>8</v>
      </c>
      <c r="C26" s="39">
        <f>C27+C29</f>
        <v>23820000</v>
      </c>
      <c r="D26" s="39">
        <f>D27+D29</f>
        <v>2276192.36</v>
      </c>
      <c r="E26" s="10">
        <f t="shared" si="0"/>
        <v>9.5558033585222493</v>
      </c>
      <c r="F26" s="13"/>
    </row>
    <row r="27" spans="1:6" ht="15.75" x14ac:dyDescent="0.2">
      <c r="A27" s="17" t="s">
        <v>47</v>
      </c>
      <c r="B27" s="35" t="s">
        <v>48</v>
      </c>
      <c r="C27" s="14">
        <f>C28</f>
        <v>8638000</v>
      </c>
      <c r="D27" s="14">
        <f>D28</f>
        <v>237271.78</v>
      </c>
      <c r="E27" s="10">
        <f t="shared" si="0"/>
        <v>2.7468369993053949</v>
      </c>
      <c r="F27" s="13"/>
    </row>
    <row r="28" spans="1:6" ht="47.25" x14ac:dyDescent="0.2">
      <c r="A28" s="20" t="s">
        <v>49</v>
      </c>
      <c r="B28" s="36" t="s">
        <v>50</v>
      </c>
      <c r="C28" s="14">
        <v>8638000</v>
      </c>
      <c r="D28" s="14">
        <v>237271.78</v>
      </c>
      <c r="E28" s="10">
        <f t="shared" si="0"/>
        <v>2.7468369993053949</v>
      </c>
      <c r="F28" s="13"/>
    </row>
    <row r="29" spans="1:6" ht="15.75" x14ac:dyDescent="0.2">
      <c r="A29" s="17" t="s">
        <v>51</v>
      </c>
      <c r="B29" s="35" t="s">
        <v>52</v>
      </c>
      <c r="C29" s="39">
        <f>C30+C32</f>
        <v>15182000</v>
      </c>
      <c r="D29" s="39">
        <f>D30+D32</f>
        <v>2038920.5799999998</v>
      </c>
      <c r="E29" s="10">
        <f t="shared" si="0"/>
        <v>13.429854959820839</v>
      </c>
      <c r="F29" s="13"/>
    </row>
    <row r="30" spans="1:6" ht="31.5" x14ac:dyDescent="0.2">
      <c r="A30" s="20" t="s">
        <v>53</v>
      </c>
      <c r="B30" s="36" t="s">
        <v>54</v>
      </c>
      <c r="C30" s="14">
        <v>10900000</v>
      </c>
      <c r="D30" s="14">
        <v>1967371.42</v>
      </c>
      <c r="E30" s="10">
        <f t="shared" si="0"/>
        <v>18.049279082568805</v>
      </c>
      <c r="F30" s="13"/>
    </row>
    <row r="31" spans="1:6" ht="47.25" x14ac:dyDescent="0.2">
      <c r="A31" s="20" t="s">
        <v>55</v>
      </c>
      <c r="B31" s="36" t="s">
        <v>56</v>
      </c>
      <c r="C31" s="14">
        <v>10900000</v>
      </c>
      <c r="D31" s="14">
        <v>1967371.42</v>
      </c>
      <c r="E31" s="10">
        <f t="shared" si="0"/>
        <v>18.049279082568805</v>
      </c>
      <c r="F31" s="13"/>
    </row>
    <row r="32" spans="1:6" ht="31.5" x14ac:dyDescent="0.2">
      <c r="A32" s="20" t="s">
        <v>57</v>
      </c>
      <c r="B32" s="36" t="s">
        <v>58</v>
      </c>
      <c r="C32" s="14">
        <v>4282000</v>
      </c>
      <c r="D32" s="14">
        <v>71549.16</v>
      </c>
      <c r="E32" s="10">
        <f t="shared" si="0"/>
        <v>1.6709285380663241</v>
      </c>
      <c r="F32" s="13"/>
    </row>
    <row r="33" spans="1:6" ht="47.25" x14ac:dyDescent="0.2">
      <c r="A33" s="20" t="s">
        <v>59</v>
      </c>
      <c r="B33" s="36" t="s">
        <v>60</v>
      </c>
      <c r="C33" s="14">
        <v>4282000</v>
      </c>
      <c r="D33" s="14">
        <v>71549.16</v>
      </c>
      <c r="E33" s="10">
        <f t="shared" si="0"/>
        <v>1.6709285380663241</v>
      </c>
      <c r="F33" s="13"/>
    </row>
    <row r="34" spans="1:6" ht="47.25" x14ac:dyDescent="0.2">
      <c r="A34" s="19" t="s">
        <v>61</v>
      </c>
      <c r="B34" s="18" t="s">
        <v>9</v>
      </c>
      <c r="C34" s="14">
        <f>C35</f>
        <v>1091000</v>
      </c>
      <c r="D34" s="14">
        <f>D35</f>
        <v>118133.39</v>
      </c>
      <c r="E34" s="10">
        <f t="shared" si="0"/>
        <v>10.827991750687442</v>
      </c>
      <c r="F34" s="13"/>
    </row>
    <row r="35" spans="1:6" ht="126" x14ac:dyDescent="0.2">
      <c r="A35" s="17" t="s">
        <v>62</v>
      </c>
      <c r="B35" s="35" t="s">
        <v>63</v>
      </c>
      <c r="C35" s="14">
        <v>1091000</v>
      </c>
      <c r="D35" s="14">
        <v>118133.39</v>
      </c>
      <c r="E35" s="10">
        <f t="shared" si="0"/>
        <v>10.827991750687442</v>
      </c>
      <c r="F35" s="13"/>
    </row>
    <row r="36" spans="1:6" ht="78.75" x14ac:dyDescent="0.2">
      <c r="A36" s="20" t="s">
        <v>64</v>
      </c>
      <c r="B36" s="36" t="s">
        <v>65</v>
      </c>
      <c r="C36" s="11">
        <f>C37</f>
        <v>802900</v>
      </c>
      <c r="D36" s="11">
        <f>D37</f>
        <v>109943.39</v>
      </c>
      <c r="E36" s="10">
        <f t="shared" si="0"/>
        <v>13.693285589737203</v>
      </c>
    </row>
    <row r="37" spans="1:6" ht="94.5" x14ac:dyDescent="0.2">
      <c r="A37" s="20" t="s">
        <v>66</v>
      </c>
      <c r="B37" s="36" t="s">
        <v>67</v>
      </c>
      <c r="C37" s="11">
        <v>802900</v>
      </c>
      <c r="D37" s="11">
        <v>109943.39</v>
      </c>
      <c r="E37" s="10">
        <f t="shared" si="0"/>
        <v>13.693285589737203</v>
      </c>
    </row>
    <row r="38" spans="1:6" ht="47.25" x14ac:dyDescent="0.2">
      <c r="A38" s="37" t="s">
        <v>68</v>
      </c>
      <c r="B38" s="38" t="s">
        <v>69</v>
      </c>
      <c r="C38" s="11">
        <f>C39</f>
        <v>288100</v>
      </c>
      <c r="D38" s="11">
        <f>D39</f>
        <v>8190</v>
      </c>
      <c r="E38" s="10">
        <f t="shared" si="0"/>
        <v>2.8427629295383547</v>
      </c>
    </row>
    <row r="39" spans="1:6" ht="47.25" x14ac:dyDescent="0.2">
      <c r="A39" s="37" t="s">
        <v>70</v>
      </c>
      <c r="B39" s="38" t="s">
        <v>71</v>
      </c>
      <c r="C39" s="11">
        <v>288100</v>
      </c>
      <c r="D39" s="11">
        <v>8190</v>
      </c>
      <c r="E39" s="10">
        <f t="shared" si="0"/>
        <v>2.8427629295383547</v>
      </c>
    </row>
    <row r="40" spans="1:6" ht="31.5" x14ac:dyDescent="0.2">
      <c r="A40" s="17" t="s">
        <v>72</v>
      </c>
      <c r="B40" s="35" t="s">
        <v>10</v>
      </c>
      <c r="C40" s="11">
        <f t="shared" ref="C40:D42" si="1">C41</f>
        <v>70000</v>
      </c>
      <c r="D40" s="11">
        <f t="shared" si="1"/>
        <v>3315.6</v>
      </c>
      <c r="E40" s="10">
        <f t="shared" si="0"/>
        <v>4.7365714285714278</v>
      </c>
    </row>
    <row r="41" spans="1:6" ht="47.25" x14ac:dyDescent="0.2">
      <c r="A41" s="17" t="s">
        <v>74</v>
      </c>
      <c r="B41" s="35" t="s">
        <v>73</v>
      </c>
      <c r="C41" s="11">
        <f t="shared" si="1"/>
        <v>70000</v>
      </c>
      <c r="D41" s="11">
        <f t="shared" si="1"/>
        <v>3315.6</v>
      </c>
      <c r="E41" s="10">
        <f t="shared" si="0"/>
        <v>4.7365714285714278</v>
      </c>
    </row>
    <row r="42" spans="1:6" ht="31.5" x14ac:dyDescent="0.2">
      <c r="A42" s="20" t="s">
        <v>74</v>
      </c>
      <c r="B42" s="21" t="s">
        <v>75</v>
      </c>
      <c r="C42" s="11">
        <f t="shared" si="1"/>
        <v>70000</v>
      </c>
      <c r="D42" s="11">
        <f t="shared" si="1"/>
        <v>3315.6</v>
      </c>
      <c r="E42" s="10">
        <f t="shared" si="0"/>
        <v>4.7365714285714278</v>
      </c>
    </row>
    <row r="43" spans="1:6" ht="47.25" x14ac:dyDescent="0.2">
      <c r="A43" s="20" t="s">
        <v>76</v>
      </c>
      <c r="B43" s="21" t="s">
        <v>77</v>
      </c>
      <c r="C43" s="11">
        <v>70000</v>
      </c>
      <c r="D43" s="11">
        <v>3315.6</v>
      </c>
      <c r="E43" s="10">
        <f t="shared" si="0"/>
        <v>4.7365714285714278</v>
      </c>
    </row>
    <row r="44" spans="1:6" ht="15.75" x14ac:dyDescent="0.2">
      <c r="A44" s="15" t="s">
        <v>78</v>
      </c>
      <c r="B44" s="16" t="s">
        <v>11</v>
      </c>
      <c r="C44" s="11">
        <f>C45+C49</f>
        <v>8450299.2300000004</v>
      </c>
      <c r="D44" s="11">
        <f>D45+D49</f>
        <v>0</v>
      </c>
      <c r="E44" s="10">
        <f t="shared" si="0"/>
        <v>0</v>
      </c>
    </row>
    <row r="45" spans="1:6" ht="31.5" x14ac:dyDescent="0.2">
      <c r="A45" s="26" t="s">
        <v>79</v>
      </c>
      <c r="B45" s="27" t="s">
        <v>80</v>
      </c>
      <c r="C45" s="11">
        <v>8450099.2300000004</v>
      </c>
      <c r="D45" s="11">
        <v>0</v>
      </c>
      <c r="E45" s="10">
        <f t="shared" si="0"/>
        <v>0</v>
      </c>
    </row>
    <row r="46" spans="1:6" ht="126" x14ac:dyDescent="0.2">
      <c r="A46" s="37" t="s">
        <v>81</v>
      </c>
      <c r="B46" s="36" t="s">
        <v>82</v>
      </c>
      <c r="C46" s="11">
        <v>2423759.9300000002</v>
      </c>
      <c r="D46" s="11">
        <v>0</v>
      </c>
      <c r="E46" s="10">
        <f t="shared" si="0"/>
        <v>0</v>
      </c>
    </row>
    <row r="47" spans="1:6" ht="94.5" x14ac:dyDescent="0.2">
      <c r="A47" s="37" t="s">
        <v>83</v>
      </c>
      <c r="B47" s="36" t="s">
        <v>84</v>
      </c>
      <c r="C47" s="11">
        <v>24482.42</v>
      </c>
      <c r="D47" s="11">
        <v>0</v>
      </c>
      <c r="E47" s="10">
        <f t="shared" si="0"/>
        <v>0</v>
      </c>
    </row>
    <row r="48" spans="1:6" ht="63" x14ac:dyDescent="0.2">
      <c r="A48" s="37" t="s">
        <v>85</v>
      </c>
      <c r="B48" s="36" t="s">
        <v>86</v>
      </c>
      <c r="C48" s="11">
        <v>6001856.8799999999</v>
      </c>
      <c r="D48" s="11">
        <v>0</v>
      </c>
      <c r="E48" s="10">
        <f t="shared" si="0"/>
        <v>0</v>
      </c>
    </row>
    <row r="49" spans="1:5" ht="31.5" x14ac:dyDescent="0.2">
      <c r="A49" s="26" t="s">
        <v>87</v>
      </c>
      <c r="B49" s="27" t="s">
        <v>88</v>
      </c>
      <c r="C49" s="11">
        <f>C50</f>
        <v>200</v>
      </c>
      <c r="D49" s="11">
        <f>D50</f>
        <v>0</v>
      </c>
      <c r="E49" s="10">
        <f t="shared" si="0"/>
        <v>0</v>
      </c>
    </row>
    <row r="50" spans="1:5" ht="47.25" x14ac:dyDescent="0.2">
      <c r="A50" s="37" t="s">
        <v>89</v>
      </c>
      <c r="B50" s="38" t="s">
        <v>90</v>
      </c>
      <c r="C50" s="11">
        <v>200</v>
      </c>
      <c r="D50" s="11">
        <v>0</v>
      </c>
      <c r="E50" s="10">
        <f t="shared" si="0"/>
        <v>0</v>
      </c>
    </row>
    <row r="51" spans="1:5" x14ac:dyDescent="0.2">
      <c r="A51" s="41" t="s">
        <v>3</v>
      </c>
      <c r="B51" s="42"/>
      <c r="C51" s="12">
        <f>C44+C7</f>
        <v>52821899.230000004</v>
      </c>
      <c r="D51" s="12">
        <f>D44+D7</f>
        <v>6449679.9899999993</v>
      </c>
      <c r="E51" s="10">
        <f t="shared" si="0"/>
        <v>12.21023871541697</v>
      </c>
    </row>
    <row r="52" spans="1:5" x14ac:dyDescent="0.2">
      <c r="C52" s="13"/>
      <c r="D52" s="13"/>
    </row>
    <row r="53" spans="1:5" x14ac:dyDescent="0.2">
      <c r="C53" s="13"/>
      <c r="D53" s="13"/>
    </row>
  </sheetData>
  <autoFilter ref="A6:E51"/>
  <mergeCells count="8">
    <mergeCell ref="A51:B51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68" fitToHeight="0" orientation="portrait" r:id="rId1"/>
  <headerFooter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2020-11-03T05:47:47Z</cp:lastPrinted>
  <dcterms:created xsi:type="dcterms:W3CDTF">2017-04-17T08:10:55Z</dcterms:created>
  <dcterms:modified xsi:type="dcterms:W3CDTF">2021-04-26T05:25:22Z</dcterms:modified>
</cp:coreProperties>
</file>