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654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I48" i="2" l="1"/>
  <c r="I47" i="2"/>
  <c r="I46" i="2"/>
  <c r="H19" i="2"/>
  <c r="G19" i="2"/>
  <c r="H54" i="2"/>
  <c r="G54" i="2"/>
  <c r="F54" i="2"/>
  <c r="I87" i="2"/>
  <c r="I89" i="2"/>
  <c r="I88" i="2"/>
  <c r="H67" i="2"/>
  <c r="G67" i="2"/>
  <c r="F67" i="2"/>
  <c r="H28" i="2"/>
  <c r="F28" i="2"/>
  <c r="G28" i="2"/>
  <c r="F19" i="2" l="1"/>
  <c r="H8" i="2"/>
  <c r="H6" i="2" s="1"/>
  <c r="H5" i="2" s="1"/>
  <c r="G8" i="2"/>
  <c r="G6" i="2"/>
  <c r="G5" i="2" s="1"/>
  <c r="F8" i="2"/>
  <c r="F6" i="2" s="1"/>
  <c r="F5" i="2" s="1"/>
  <c r="H41" i="2"/>
  <c r="G41" i="2"/>
  <c r="F41" i="2"/>
  <c r="H53" i="2"/>
  <c r="H18" i="2" s="1"/>
  <c r="H107" i="2" s="1"/>
  <c r="G53" i="2"/>
  <c r="G18" i="2" s="1"/>
  <c r="G107" i="2" s="1"/>
  <c r="F53" i="2"/>
  <c r="F18" i="2" l="1"/>
  <c r="F107" i="2" s="1"/>
  <c r="I6" i="2"/>
  <c r="I7" i="2"/>
  <c r="I8" i="2"/>
  <c r="I9" i="2"/>
  <c r="I10" i="2"/>
  <c r="I11" i="2"/>
  <c r="I12" i="2"/>
  <c r="I13" i="2"/>
  <c r="I14" i="2"/>
  <c r="I15" i="2"/>
  <c r="I16" i="2"/>
  <c r="I17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9" i="2"/>
  <c r="I50" i="2"/>
  <c r="I51" i="2"/>
  <c r="I52" i="2"/>
  <c r="I53" i="2"/>
  <c r="I54" i="2"/>
  <c r="I55" i="2"/>
  <c r="I56" i="2"/>
  <c r="I57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5" i="2"/>
  <c r="I18" i="2" l="1"/>
  <c r="I107" i="2" l="1"/>
</calcChain>
</file>

<file path=xl/sharedStrings.xml><?xml version="1.0" encoding="utf-8"?>
<sst xmlns="http://schemas.openxmlformats.org/spreadsheetml/2006/main" count="299" uniqueCount="108">
  <si>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</si>
  <si>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</si>
  <si>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</si>
  <si>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</si>
  <si>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</si>
  <si>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</si>
  <si>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</si>
  <si>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</si>
  <si>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</si>
  <si>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</si>
  <si>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</si>
  <si>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</si>
  <si>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</si>
  <si>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</si>
  <si>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</si>
  <si>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</si>
  <si>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</si>
  <si>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</si>
  <si>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</si>
  <si>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</si>
  <si>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</si>
  <si>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</si>
  <si>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</si>
  <si>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0100</t>
  </si>
  <si>
    <t>0103</t>
  </si>
  <si>
    <t>Руководство и управление в сфере установленных функций органов местного самоуправления</t>
  </si>
  <si>
    <t>1000</t>
  </si>
  <si>
    <t>1001</t>
  </si>
  <si>
    <t>Выплата муниципальных пенсий (доплат к государственным пенсиям)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</si>
  <si>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</si>
  <si>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</si>
  <si>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</si>
  <si>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</si>
  <si>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</si>
  <si>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</si>
  <si>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</si>
  <si>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</si>
  <si>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</si>
  <si>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</si>
  <si>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</si>
  <si>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</si>
  <si>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</si>
  <si>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</si>
  <si>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</si>
  <si>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</si>
  <si>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</si>
  <si>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</si>
  <si>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</si>
  <si>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</si>
  <si>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</si>
  <si>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Пр ЦСР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</si>
  <si>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</si>
  <si>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Публичные нормативные социальные выплаты гражданам</t>
  </si>
  <si>
    <t>Общегосударственные вопросы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</si>
  <si>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</si>
  <si>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</si>
  <si>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</si>
  <si>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</si>
  <si>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</si>
  <si>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Социальная политика</t>
  </si>
  <si>
    <t>13 0 17 82450</t>
  </si>
  <si>
    <t>Администрация Трубчевского муниципального района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</si>
  <si>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</si>
  <si>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</si>
  <si>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70 0 00 83030</t>
  </si>
  <si>
    <t>13 0 10 80040</t>
  </si>
  <si>
    <t>13 0 11 81410</t>
  </si>
  <si>
    <t>13 0 12 80920</t>
  </si>
  <si>
    <t>13 0 21 12020</t>
  </si>
  <si>
    <t>Национальная экономика</t>
  </si>
  <si>
    <t>13 0 14 81630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</si>
  <si>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</si>
  <si>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13 0 15 84240</t>
  </si>
  <si>
    <t>Жилищно-коммунальное хозяйство</t>
  </si>
  <si>
    <t>13 0 16 81830</t>
  </si>
  <si>
    <t>13 0 F3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</si>
  <si>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</si>
  <si>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13 0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</si>
  <si>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</si>
  <si>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13 0 F3 6748S</t>
  </si>
  <si>
    <t>13 0 16 81730</t>
  </si>
  <si>
    <t>13 0 16 84360</t>
  </si>
  <si>
    <t>13 0 16 84320</t>
  </si>
  <si>
    <t>13 0 16 84330</t>
  </si>
  <si>
    <t>13 0 16 84380</t>
  </si>
  <si>
    <t>13 0 26 84330</t>
  </si>
  <si>
    <t>13 0 36 84330</t>
  </si>
  <si>
    <t>13 0 46 84330</t>
  </si>
  <si>
    <t>Реализация программ формирования современной городской среды</t>
  </si>
  <si>
    <t>13 0 F2 55550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</si>
  <si>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«Фонд содействия реформированию жилищно-коммунального хозяйства»)</t>
  </si>
  <si>
    <t>Расходы бюджета Трубчевского городского поселения Трубчевского муниципального района Брянской области по ведомственной структуре за три месяца 2021 года</t>
  </si>
  <si>
    <t>Утверждено на 2021 год</t>
  </si>
  <si>
    <t>Уточненная бюджетная роспись
на 2021год</t>
  </si>
  <si>
    <t>Кассовое исполнение
за три месяца
2021 года</t>
  </si>
  <si>
    <t>14 0 F3 67483</t>
  </si>
  <si>
    <t>15 0 F3 67483</t>
  </si>
  <si>
    <t>Мероприятия в сфере коммунального хозяйства</t>
  </si>
  <si>
    <t>13 0 16 81740</t>
  </si>
  <si>
    <t>14 0 16 81740</t>
  </si>
  <si>
    <t>15 0 16 81740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</si>
  <si>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организациидеятельности по сбору (в том числе раздельному сбору) и транспортированию твердых коммунальных отходов</t>
  </si>
  <si>
    <t>13 0 16 84390</t>
  </si>
  <si>
    <t>Прочие мероприятия в области развития транспортной инфраструктуры</t>
  </si>
  <si>
    <t>13 0 14 81650</t>
  </si>
  <si>
    <t>14 0 14 81650</t>
  </si>
  <si>
    <t>15 0 14 81650</t>
  </si>
  <si>
    <t xml:space="preserve">Приложение 2 
к постановлению 
Администрации Трубчевского муниципального района
от 21.04.2021 г. № 276.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</si>
</sst>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5" fillId="0" borderId="3">
      <alignment horizontal="center" vertical="center" wrapText="1"/>
    </xf>
    <xf numFmtId="0" fontId="5" fillId="0" borderId="2">
      <alignment horizontal="center" vertical="center" wrapText="1"/>
    </xf>
    <xf numFmtId="0" fontId="5" fillId="0" borderId="4">
      <alignment horizontal="center" vertical="center" wrapText="1"/>
    </xf>
    <xf numFmtId="49" fontId="6" fillId="0" borderId="2">
      <alignment vertical="center" wrapText="1"/>
    </xf>
    <xf numFmtId="1" fontId="6" fillId="0" borderId="2">
      <alignment horizontal="center" vertical="center" shrinkToFit="1"/>
      <protection locked="0"/>
    </xf>
    <xf numFmtId="4" fontId="6" fillId="0" borderId="2">
      <alignment horizontal="right" vertical="center" shrinkToFit="1"/>
      <protection locked="0"/>
    </xf>
    <xf numFmtId="1" fontId="7" fillId="0" borderId="2">
      <alignment horizontal="center" vertical="center" shrinkToFit="1"/>
    </xf>
    <xf numFmtId="4" fontId="7" fillId="0" borderId="2">
      <alignment horizontal="right" vertical="center" shrinkToFit="1"/>
    </xf>
    <xf numFmtId="0" fontId="8" fillId="0" borderId="0"/>
    <xf numFmtId="43" fontId="9" fillId="0" borderId="0" applyFont="0" applyFill="0" applyBorder="0" applyAlignment="0" applyProtection="0"/>
  </cellStyleXfs>
  <cellXfs count="46"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2" fillId="0" borderId="6" xfId="0" applyFont="1" applyBorder="1" applyAlignment="1" applyProtection="1">
      <alignment horizontal="center" vertical="center" wrapText="1"/>
    </xf>
    <xf numFmtId="49" fontId="12" fillId="0" borderId="6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" fontId="15" fillId="0" borderId="5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0" fontId="16" fillId="0" borderId="8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right" vertical="center" wrapText="1"/>
    </xf>
    <xf numFmtId="4" fontId="19" fillId="0" borderId="5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/>
    </xf>
    <xf numFmtId="0" fontId="11" fillId="0" borderId="7" xfId="0" applyFont="1" applyBorder="1" applyAlignment="1">
      <alignment horizontal="center" vertical="center"/>
    </xf>
    <xf numFmtId="4" fontId="11" fillId="0" borderId="7" xfId="19" applyNumberFormat="1" applyFont="1" applyBorder="1"/>
    <xf numFmtId="4" fontId="15" fillId="0" borderId="1" xfId="0" applyNumberFormat="1" applyFont="1" applyBorder="1" applyAlignment="1">
      <alignment horizontal="center" vertical="center" wrapText="1"/>
    </xf>
    <xf numFmtId="49" fontId="12" fillId="5" borderId="6" xfId="0" applyNumberFormat="1" applyFont="1" applyFill="1" applyBorder="1" applyAlignment="1" applyProtection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4" fontId="16" fillId="5" borderId="1" xfId="0" applyNumberFormat="1" applyFont="1" applyFill="1" applyBorder="1" applyAlignment="1">
      <alignment horizontal="right" vertical="center" wrapText="1"/>
    </xf>
    <xf numFmtId="4" fontId="17" fillId="5" borderId="1" xfId="0" applyNumberFormat="1" applyFont="1" applyFill="1" applyBorder="1" applyAlignment="1">
      <alignment horizontal="right" vertical="center" wrapText="1"/>
    </xf>
    <xf numFmtId="0" fontId="10" fillId="5" borderId="0" xfId="0" applyFont="1" applyFill="1"/>
    <xf numFmtId="0" fontId="17" fillId="0" borderId="0" xfId="0" applyFont="1"/>
    <xf numFmtId="0" fontId="17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4" fontId="19" fillId="5" borderId="5" xfId="0" applyNumberFormat="1" applyFont="1" applyFill="1" applyBorder="1" applyAlignment="1">
      <alignment horizontal="center" vertical="center" wrapText="1"/>
    </xf>
    <xf numFmtId="0" fontId="17" fillId="5" borderId="0" xfId="0" applyFont="1" applyFill="1"/>
    <xf numFmtId="0" fontId="1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right" wrapText="1"/>
    </xf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tabSelected="1" view="pageBreakPreview" zoomScale="75" zoomScaleNormal="100" zoomScaleSheetLayoutView="75" workbookViewId="0">
      <selection activeCell="D1" sqref="D1:I1"/>
    </sheetView>
  </sheetViews>
  <sheetFormatPr defaultRowHeight="18.75" x14ac:dyDescent="0.3"/>
  <cols>
    <col min="1" max="1" width="57.28515625" style="1" customWidth="1"/>
    <col min="2" max="3" width="9.140625" style="2"/>
    <col min="4" max="4" width="13.85546875" style="2" customWidth="1"/>
    <col min="5" max="5" width="9.140625" style="2"/>
    <col min="6" max="6" width="16.7109375" style="3" customWidth="1"/>
    <col min="7" max="7" width="19.42578125" style="3" customWidth="1"/>
    <col min="8" max="8" width="18.140625" style="34" customWidth="1"/>
    <col min="9" max="9" width="15.85546875" style="3" customWidth="1"/>
    <col min="10" max="16384" width="9.140625" style="3"/>
  </cols>
  <sheetData>
    <row r="1" spans="1:9" ht="87" customHeight="1" x14ac:dyDescent="0.3">
      <c r="D1" s="45" t="s">
        <v>107</v>
      </c>
      <c r="E1" s="45"/>
      <c r="F1" s="45"/>
      <c r="G1" s="45"/>
      <c r="H1" s="45"/>
      <c r="I1" s="45"/>
    </row>
    <row r="2" spans="1:9" ht="33.75" customHeight="1" x14ac:dyDescent="0.3">
      <c r="A2" s="44" t="s">
        <v>91</v>
      </c>
      <c r="B2" s="44"/>
      <c r="C2" s="44"/>
      <c r="D2" s="44"/>
      <c r="E2" s="44"/>
      <c r="F2" s="44"/>
      <c r="G2" s="44"/>
      <c r="H2" s="44"/>
      <c r="I2" s="44"/>
    </row>
    <row r="4" spans="1:9" ht="73.5" customHeight="1" x14ac:dyDescent="0.3">
      <c r="A4" s="4"/>
      <c r="B4" s="4" t="s">
        <v>0</v>
      </c>
      <c r="C4" s="4" t="s">
        <v>1</v>
      </c>
      <c r="D4" s="4" t="s">
        <v>50</v>
      </c>
      <c r="E4" s="4" t="s">
        <v>2</v>
      </c>
      <c r="F4" s="5" t="s">
        <v>92</v>
      </c>
      <c r="G4" s="5" t="s">
        <v>93</v>
      </c>
      <c r="H4" s="30" t="s">
        <v>94</v>
      </c>
      <c r="I4" s="6" t="s">
        <v>3</v>
      </c>
    </row>
    <row r="5" spans="1:9" ht="37.5" x14ac:dyDescent="0.3">
      <c r="A5" s="7" t="s">
        <v>22</v>
      </c>
      <c r="B5" s="8">
        <v>112</v>
      </c>
      <c r="C5" s="9"/>
      <c r="D5" s="9"/>
      <c r="E5" s="10"/>
      <c r="F5" s="11">
        <f>F6+F13</f>
        <v>1030090.48</v>
      </c>
      <c r="G5" s="11">
        <f>G6+G13</f>
        <v>1030090.48</v>
      </c>
      <c r="H5" s="31">
        <f>H6+H13</f>
        <v>169854.01</v>
      </c>
      <c r="I5" s="12">
        <f>H5/G5*100</f>
        <v>16.48923209153433</v>
      </c>
    </row>
    <row r="6" spans="1:9" x14ac:dyDescent="0.3">
      <c r="A6" s="13" t="s">
        <v>53</v>
      </c>
      <c r="B6" s="14">
        <v>112</v>
      </c>
      <c r="C6" s="15" t="s">
        <v>23</v>
      </c>
      <c r="D6" s="9"/>
      <c r="E6" s="10"/>
      <c r="F6" s="16">
        <f t="shared" ref="F6:H6" si="0">F7</f>
        <v>935797.72</v>
      </c>
      <c r="G6" s="16">
        <f t="shared" si="0"/>
        <v>935797.72</v>
      </c>
      <c r="H6" s="32">
        <f t="shared" si="0"/>
        <v>146280.82</v>
      </c>
      <c r="I6" s="12">
        <f t="shared" ref="I6:I57" si="1">H6/G6*100</f>
        <v>15.631670912812226</v>
      </c>
    </row>
    <row r="7" spans="1:9" ht="75" x14ac:dyDescent="0.3">
      <c r="A7" s="13" t="s">
        <v>5</v>
      </c>
      <c r="B7" s="14">
        <v>112</v>
      </c>
      <c r="C7" s="15" t="s">
        <v>24</v>
      </c>
      <c r="D7" s="9"/>
      <c r="E7" s="10"/>
      <c r="F7" s="16">
        <v>935797.72</v>
      </c>
      <c r="G7" s="16">
        <v>935797.72</v>
      </c>
      <c r="H7" s="32">
        <v>146280.82</v>
      </c>
      <c r="I7" s="12">
        <f t="shared" si="1"/>
        <v>15.631670912812226</v>
      </c>
    </row>
    <row r="8" spans="1:9" ht="56.25" x14ac:dyDescent="0.3">
      <c r="A8" s="13" t="s">
        <v>25</v>
      </c>
      <c r="B8" s="14">
        <v>112</v>
      </c>
      <c r="C8" s="15" t="s">
        <v>24</v>
      </c>
      <c r="D8" s="14" t="s">
        <v>54</v>
      </c>
      <c r="E8" s="10"/>
      <c r="F8" s="16">
        <f>F9+F11</f>
        <v>935797.72</v>
      </c>
      <c r="G8" s="16">
        <f>G9+G11</f>
        <v>935797.72</v>
      </c>
      <c r="H8" s="32">
        <f>H9+H11</f>
        <v>146280.82</v>
      </c>
      <c r="I8" s="12">
        <f t="shared" si="1"/>
        <v>15.631670912812226</v>
      </c>
    </row>
    <row r="9" spans="1:9" ht="112.5" x14ac:dyDescent="0.3">
      <c r="A9" s="13" t="s">
        <v>55</v>
      </c>
      <c r="B9" s="14">
        <v>112</v>
      </c>
      <c r="C9" s="15" t="s">
        <v>24</v>
      </c>
      <c r="D9" s="14" t="s">
        <v>54</v>
      </c>
      <c r="E9" s="17">
        <v>100</v>
      </c>
      <c r="F9" s="16">
        <v>395797.72</v>
      </c>
      <c r="G9" s="16">
        <v>395797.72</v>
      </c>
      <c r="H9" s="32">
        <v>89600.52</v>
      </c>
      <c r="I9" s="12">
        <f t="shared" si="1"/>
        <v>22.637957591064449</v>
      </c>
    </row>
    <row r="10" spans="1:9" s="35" customFormat="1" ht="37.5" x14ac:dyDescent="0.3">
      <c r="A10" s="19" t="s">
        <v>56</v>
      </c>
      <c r="B10" s="20">
        <v>112</v>
      </c>
      <c r="C10" s="21" t="s">
        <v>24</v>
      </c>
      <c r="D10" s="20" t="s">
        <v>54</v>
      </c>
      <c r="E10" s="43">
        <v>120</v>
      </c>
      <c r="F10" s="16">
        <v>395797.72</v>
      </c>
      <c r="G10" s="16">
        <v>395797.72</v>
      </c>
      <c r="H10" s="32">
        <v>89600.52</v>
      </c>
      <c r="I10" s="25">
        <f t="shared" si="1"/>
        <v>22.637957591064449</v>
      </c>
    </row>
    <row r="11" spans="1:9" ht="56.25" x14ac:dyDescent="0.3">
      <c r="A11" s="13" t="s">
        <v>57</v>
      </c>
      <c r="B11" s="14">
        <v>112</v>
      </c>
      <c r="C11" s="15" t="s">
        <v>24</v>
      </c>
      <c r="D11" s="14" t="s">
        <v>54</v>
      </c>
      <c r="E11" s="17">
        <v>200</v>
      </c>
      <c r="F11" s="16">
        <v>540000</v>
      </c>
      <c r="G11" s="16">
        <v>540000</v>
      </c>
      <c r="H11" s="32">
        <v>56680.3</v>
      </c>
      <c r="I11" s="12">
        <f t="shared" si="1"/>
        <v>10.496351851851852</v>
      </c>
    </row>
    <row r="12" spans="1:9" ht="56.25" x14ac:dyDescent="0.3">
      <c r="A12" s="13" t="s">
        <v>58</v>
      </c>
      <c r="B12" s="14">
        <v>112</v>
      </c>
      <c r="C12" s="15" t="s">
        <v>24</v>
      </c>
      <c r="D12" s="14" t="s">
        <v>54</v>
      </c>
      <c r="E12" s="17">
        <v>240</v>
      </c>
      <c r="F12" s="16">
        <v>540000</v>
      </c>
      <c r="G12" s="16">
        <v>540000</v>
      </c>
      <c r="H12" s="32">
        <v>56680.3</v>
      </c>
      <c r="I12" s="12">
        <f t="shared" si="1"/>
        <v>10.496351851851852</v>
      </c>
    </row>
    <row r="13" spans="1:9" x14ac:dyDescent="0.3">
      <c r="A13" s="13" t="s">
        <v>59</v>
      </c>
      <c r="B13" s="14">
        <v>112</v>
      </c>
      <c r="C13" s="15" t="s">
        <v>26</v>
      </c>
      <c r="D13" s="9"/>
      <c r="E13" s="10"/>
      <c r="F13" s="16">
        <v>94292.76</v>
      </c>
      <c r="G13" s="16">
        <v>94292.76</v>
      </c>
      <c r="H13" s="32">
        <v>23573.19</v>
      </c>
      <c r="I13" s="12">
        <f t="shared" si="1"/>
        <v>25</v>
      </c>
    </row>
    <row r="14" spans="1:9" x14ac:dyDescent="0.3">
      <c r="A14" s="13" t="s">
        <v>19</v>
      </c>
      <c r="B14" s="14">
        <v>112</v>
      </c>
      <c r="C14" s="15" t="s">
        <v>27</v>
      </c>
      <c r="D14" s="9"/>
      <c r="E14" s="10"/>
      <c r="F14" s="16">
        <v>94292.76</v>
      </c>
      <c r="G14" s="16">
        <v>94292.76</v>
      </c>
      <c r="H14" s="32">
        <v>23573.19</v>
      </c>
      <c r="I14" s="12">
        <f t="shared" si="1"/>
        <v>25</v>
      </c>
    </row>
    <row r="15" spans="1:9" ht="37.5" x14ac:dyDescent="0.3">
      <c r="A15" s="13" t="s">
        <v>28</v>
      </c>
      <c r="B15" s="14">
        <v>112</v>
      </c>
      <c r="C15" s="15" t="s">
        <v>27</v>
      </c>
      <c r="D15" s="14" t="s">
        <v>60</v>
      </c>
      <c r="E15" s="10"/>
      <c r="F15" s="16">
        <v>94292.76</v>
      </c>
      <c r="G15" s="16">
        <v>94292.76</v>
      </c>
      <c r="H15" s="32">
        <v>23573.19</v>
      </c>
      <c r="I15" s="12">
        <f t="shared" si="1"/>
        <v>25</v>
      </c>
    </row>
    <row r="16" spans="1:9" ht="37.5" x14ac:dyDescent="0.3">
      <c r="A16" s="13" t="s">
        <v>11</v>
      </c>
      <c r="B16" s="14">
        <v>112</v>
      </c>
      <c r="C16" s="15" t="s">
        <v>27</v>
      </c>
      <c r="D16" s="14" t="s">
        <v>60</v>
      </c>
      <c r="E16" s="17">
        <v>300</v>
      </c>
      <c r="F16" s="16">
        <v>94292.76</v>
      </c>
      <c r="G16" s="16">
        <v>94292.76</v>
      </c>
      <c r="H16" s="32">
        <v>23573.19</v>
      </c>
      <c r="I16" s="12">
        <f t="shared" si="1"/>
        <v>25</v>
      </c>
    </row>
    <row r="17" spans="1:9" ht="37.5" x14ac:dyDescent="0.3">
      <c r="A17" s="13" t="s">
        <v>52</v>
      </c>
      <c r="B17" s="14">
        <v>112</v>
      </c>
      <c r="C17" s="15" t="s">
        <v>27</v>
      </c>
      <c r="D17" s="14" t="s">
        <v>60</v>
      </c>
      <c r="E17" s="17">
        <v>310</v>
      </c>
      <c r="F17" s="16">
        <v>94292.76</v>
      </c>
      <c r="G17" s="16">
        <v>94292.76</v>
      </c>
      <c r="H17" s="32">
        <v>23573.19</v>
      </c>
      <c r="I17" s="12">
        <f t="shared" si="1"/>
        <v>25</v>
      </c>
    </row>
    <row r="18" spans="1:9" ht="37.5" x14ac:dyDescent="0.3">
      <c r="A18" s="7" t="s">
        <v>61</v>
      </c>
      <c r="B18" s="8">
        <v>130</v>
      </c>
      <c r="C18" s="18"/>
      <c r="D18" s="9"/>
      <c r="E18" s="10"/>
      <c r="F18" s="11">
        <f>F19+F41+F53+F102</f>
        <v>50728528.879999995</v>
      </c>
      <c r="G18" s="11">
        <f>G19+G41+G53+G102</f>
        <v>51791808.75</v>
      </c>
      <c r="H18" s="11">
        <f>H19+H41+H53+H102</f>
        <v>7141389.4199999999</v>
      </c>
      <c r="I18" s="12">
        <f t="shared" si="1"/>
        <v>13.788646491323785</v>
      </c>
    </row>
    <row r="19" spans="1:9" s="35" customFormat="1" x14ac:dyDescent="0.3">
      <c r="A19" s="19" t="s">
        <v>53</v>
      </c>
      <c r="B19" s="20">
        <v>130</v>
      </c>
      <c r="C19" s="21" t="s">
        <v>23</v>
      </c>
      <c r="D19" s="22"/>
      <c r="E19" s="23"/>
      <c r="F19" s="24">
        <f>F20+F24+F28</f>
        <v>3445200</v>
      </c>
      <c r="G19" s="24">
        <f>G20+G24+G28</f>
        <v>3445200</v>
      </c>
      <c r="H19" s="24">
        <f>H20+H24+H28</f>
        <v>441098.71</v>
      </c>
      <c r="I19" s="25">
        <f t="shared" si="1"/>
        <v>12.803283118541739</v>
      </c>
    </row>
    <row r="20" spans="1:9" ht="75" x14ac:dyDescent="0.3">
      <c r="A20" s="13" t="s">
        <v>51</v>
      </c>
      <c r="B20" s="14">
        <v>130</v>
      </c>
      <c r="C20" s="15" t="s">
        <v>29</v>
      </c>
      <c r="D20" s="9"/>
      <c r="E20" s="10"/>
      <c r="F20" s="16">
        <v>56250</v>
      </c>
      <c r="G20" s="16">
        <v>56250</v>
      </c>
      <c r="H20" s="32">
        <v>56250</v>
      </c>
      <c r="I20" s="12">
        <f t="shared" si="1"/>
        <v>100</v>
      </c>
    </row>
    <row r="21" spans="1:9" ht="112.5" x14ac:dyDescent="0.3">
      <c r="A21" s="13" t="s">
        <v>62</v>
      </c>
      <c r="B21" s="14">
        <v>130</v>
      </c>
      <c r="C21" s="15" t="s">
        <v>29</v>
      </c>
      <c r="D21" s="14" t="s">
        <v>63</v>
      </c>
      <c r="E21" s="10"/>
      <c r="F21" s="16">
        <v>56250</v>
      </c>
      <c r="G21" s="16">
        <v>56250</v>
      </c>
      <c r="H21" s="32">
        <v>56250</v>
      </c>
      <c r="I21" s="12">
        <f t="shared" si="1"/>
        <v>100</v>
      </c>
    </row>
    <row r="22" spans="1:9" ht="37.5" x14ac:dyDescent="0.3">
      <c r="A22" s="13" t="s">
        <v>10</v>
      </c>
      <c r="B22" s="14">
        <v>130</v>
      </c>
      <c r="C22" s="15" t="s">
        <v>29</v>
      </c>
      <c r="D22" s="14" t="s">
        <v>63</v>
      </c>
      <c r="E22" s="17">
        <v>500</v>
      </c>
      <c r="F22" s="16">
        <v>56250</v>
      </c>
      <c r="G22" s="16">
        <v>56250</v>
      </c>
      <c r="H22" s="32">
        <v>56250</v>
      </c>
      <c r="I22" s="12">
        <f t="shared" si="1"/>
        <v>100</v>
      </c>
    </row>
    <row r="23" spans="1:9" ht="37.5" x14ac:dyDescent="0.3">
      <c r="A23" s="13" t="s">
        <v>17</v>
      </c>
      <c r="B23" s="14">
        <v>130</v>
      </c>
      <c r="C23" s="15" t="s">
        <v>29</v>
      </c>
      <c r="D23" s="14" t="s">
        <v>63</v>
      </c>
      <c r="E23" s="17">
        <v>540</v>
      </c>
      <c r="F23" s="16">
        <v>56250</v>
      </c>
      <c r="G23" s="16">
        <v>56250</v>
      </c>
      <c r="H23" s="32">
        <v>56250</v>
      </c>
      <c r="I23" s="12">
        <f t="shared" si="1"/>
        <v>100</v>
      </c>
    </row>
    <row r="24" spans="1:9" x14ac:dyDescent="0.3">
      <c r="A24" s="13" t="s">
        <v>15</v>
      </c>
      <c r="B24" s="14">
        <v>130</v>
      </c>
      <c r="C24" s="15" t="s">
        <v>30</v>
      </c>
      <c r="D24" s="9"/>
      <c r="E24" s="10"/>
      <c r="F24" s="16">
        <v>300000</v>
      </c>
      <c r="G24" s="16">
        <v>300000</v>
      </c>
      <c r="H24" s="32">
        <v>0</v>
      </c>
      <c r="I24" s="12">
        <f t="shared" si="1"/>
        <v>0</v>
      </c>
    </row>
    <row r="25" spans="1:9" ht="37.5" x14ac:dyDescent="0.3">
      <c r="A25" s="13" t="s">
        <v>31</v>
      </c>
      <c r="B25" s="14">
        <v>130</v>
      </c>
      <c r="C25" s="15" t="s">
        <v>30</v>
      </c>
      <c r="D25" s="14" t="s">
        <v>64</v>
      </c>
      <c r="E25" s="10"/>
      <c r="F25" s="16">
        <v>300000</v>
      </c>
      <c r="G25" s="16">
        <v>300000</v>
      </c>
      <c r="H25" s="32">
        <v>0</v>
      </c>
      <c r="I25" s="12">
        <f t="shared" si="1"/>
        <v>0</v>
      </c>
    </row>
    <row r="26" spans="1:9" ht="37.5" x14ac:dyDescent="0.3">
      <c r="A26" s="13" t="s">
        <v>6</v>
      </c>
      <c r="B26" s="14">
        <v>130</v>
      </c>
      <c r="C26" s="15" t="s">
        <v>30</v>
      </c>
      <c r="D26" s="14" t="s">
        <v>64</v>
      </c>
      <c r="E26" s="17">
        <v>800</v>
      </c>
      <c r="F26" s="16">
        <v>300000</v>
      </c>
      <c r="G26" s="16">
        <v>300000</v>
      </c>
      <c r="H26" s="32">
        <v>0</v>
      </c>
      <c r="I26" s="12">
        <f t="shared" si="1"/>
        <v>0</v>
      </c>
    </row>
    <row r="27" spans="1:9" ht="37.5" x14ac:dyDescent="0.3">
      <c r="A27" s="13" t="s">
        <v>16</v>
      </c>
      <c r="B27" s="14">
        <v>130</v>
      </c>
      <c r="C27" s="15" t="s">
        <v>30</v>
      </c>
      <c r="D27" s="14" t="s">
        <v>64</v>
      </c>
      <c r="E27" s="17">
        <v>870</v>
      </c>
      <c r="F27" s="16">
        <v>300000</v>
      </c>
      <c r="G27" s="16">
        <v>300000</v>
      </c>
      <c r="H27" s="32">
        <v>0</v>
      </c>
      <c r="I27" s="12">
        <f t="shared" si="1"/>
        <v>0</v>
      </c>
    </row>
    <row r="28" spans="1:9" x14ac:dyDescent="0.3">
      <c r="A28" s="19" t="s">
        <v>8</v>
      </c>
      <c r="B28" s="20">
        <v>130</v>
      </c>
      <c r="C28" s="21" t="s">
        <v>32</v>
      </c>
      <c r="D28" s="22"/>
      <c r="E28" s="23"/>
      <c r="F28" s="24">
        <f>F29+F32+F35+F38</f>
        <v>3088950</v>
      </c>
      <c r="G28" s="24">
        <f>G29+G32+G35+G38</f>
        <v>3088950</v>
      </c>
      <c r="H28" s="33">
        <f>H29+H32+H35+H38</f>
        <v>384848.71</v>
      </c>
      <c r="I28" s="25">
        <f t="shared" si="1"/>
        <v>12.458884410560223</v>
      </c>
    </row>
    <row r="29" spans="1:9" ht="56.25" x14ac:dyDescent="0.3">
      <c r="A29" s="13" t="s">
        <v>25</v>
      </c>
      <c r="B29" s="14">
        <v>130</v>
      </c>
      <c r="C29" s="15" t="s">
        <v>32</v>
      </c>
      <c r="D29" s="14" t="s">
        <v>65</v>
      </c>
      <c r="E29" s="10"/>
      <c r="F29" s="16">
        <v>1120000</v>
      </c>
      <c r="G29" s="16">
        <v>1120000</v>
      </c>
      <c r="H29" s="32">
        <v>0</v>
      </c>
      <c r="I29" s="12">
        <f t="shared" si="1"/>
        <v>0</v>
      </c>
    </row>
    <row r="30" spans="1:9" ht="56.25" x14ac:dyDescent="0.3">
      <c r="A30" s="13" t="s">
        <v>57</v>
      </c>
      <c r="B30" s="14">
        <v>130</v>
      </c>
      <c r="C30" s="15" t="s">
        <v>32</v>
      </c>
      <c r="D30" s="14" t="s">
        <v>65</v>
      </c>
      <c r="E30" s="17">
        <v>200</v>
      </c>
      <c r="F30" s="16">
        <v>1120000</v>
      </c>
      <c r="G30" s="16">
        <v>1120000</v>
      </c>
      <c r="H30" s="32">
        <v>0</v>
      </c>
      <c r="I30" s="12">
        <f t="shared" si="1"/>
        <v>0</v>
      </c>
    </row>
    <row r="31" spans="1:9" ht="56.25" x14ac:dyDescent="0.3">
      <c r="A31" s="13" t="s">
        <v>58</v>
      </c>
      <c r="B31" s="14">
        <v>130</v>
      </c>
      <c r="C31" s="15" t="s">
        <v>32</v>
      </c>
      <c r="D31" s="14" t="s">
        <v>65</v>
      </c>
      <c r="E31" s="17">
        <v>240</v>
      </c>
      <c r="F31" s="16">
        <v>1120000</v>
      </c>
      <c r="G31" s="16">
        <v>1120000</v>
      </c>
      <c r="H31" s="32">
        <v>0</v>
      </c>
      <c r="I31" s="12">
        <f t="shared" si="1"/>
        <v>0</v>
      </c>
    </row>
    <row r="32" spans="1:9" ht="37.5" x14ac:dyDescent="0.3">
      <c r="A32" s="13" t="s">
        <v>33</v>
      </c>
      <c r="B32" s="14">
        <v>130</v>
      </c>
      <c r="C32" s="15" t="s">
        <v>32</v>
      </c>
      <c r="D32" s="14" t="s">
        <v>66</v>
      </c>
      <c r="E32" s="10"/>
      <c r="F32" s="16">
        <v>9000</v>
      </c>
      <c r="G32" s="16">
        <v>9000</v>
      </c>
      <c r="H32" s="32">
        <v>0</v>
      </c>
      <c r="I32" s="12">
        <f t="shared" si="1"/>
        <v>0</v>
      </c>
    </row>
    <row r="33" spans="1:9" ht="37.5" x14ac:dyDescent="0.3">
      <c r="A33" s="13" t="s">
        <v>6</v>
      </c>
      <c r="B33" s="14">
        <v>130</v>
      </c>
      <c r="C33" s="15" t="s">
        <v>32</v>
      </c>
      <c r="D33" s="14" t="s">
        <v>66</v>
      </c>
      <c r="E33" s="17">
        <v>800</v>
      </c>
      <c r="F33" s="16">
        <v>9000</v>
      </c>
      <c r="G33" s="16">
        <v>9000</v>
      </c>
      <c r="H33" s="32">
        <v>0</v>
      </c>
      <c r="I33" s="12">
        <f t="shared" si="1"/>
        <v>0</v>
      </c>
    </row>
    <row r="34" spans="1:9" ht="37.5" x14ac:dyDescent="0.3">
      <c r="A34" s="13" t="s">
        <v>7</v>
      </c>
      <c r="B34" s="14">
        <v>130</v>
      </c>
      <c r="C34" s="15" t="s">
        <v>32</v>
      </c>
      <c r="D34" s="14" t="s">
        <v>66</v>
      </c>
      <c r="E34" s="17">
        <v>850</v>
      </c>
      <c r="F34" s="16">
        <v>9000</v>
      </c>
      <c r="G34" s="16">
        <v>9000</v>
      </c>
      <c r="H34" s="32">
        <v>0</v>
      </c>
      <c r="I34" s="12">
        <f t="shared" si="1"/>
        <v>0</v>
      </c>
    </row>
    <row r="35" spans="1:9" ht="37.5" x14ac:dyDescent="0.3">
      <c r="A35" s="13" t="s">
        <v>34</v>
      </c>
      <c r="B35" s="14">
        <v>130</v>
      </c>
      <c r="C35" s="15" t="s">
        <v>32</v>
      </c>
      <c r="D35" s="14" t="s">
        <v>67</v>
      </c>
      <c r="E35" s="10"/>
      <c r="F35" s="16">
        <v>1959750</v>
      </c>
      <c r="G35" s="16">
        <v>1959750</v>
      </c>
      <c r="H35" s="32">
        <v>384848.71</v>
      </c>
      <c r="I35" s="12">
        <f t="shared" si="1"/>
        <v>19.637643066717693</v>
      </c>
    </row>
    <row r="36" spans="1:9" ht="56.25" x14ac:dyDescent="0.3">
      <c r="A36" s="13" t="s">
        <v>57</v>
      </c>
      <c r="B36" s="14">
        <v>130</v>
      </c>
      <c r="C36" s="15" t="s">
        <v>32</v>
      </c>
      <c r="D36" s="14" t="s">
        <v>67</v>
      </c>
      <c r="E36" s="17">
        <v>200</v>
      </c>
      <c r="F36" s="16">
        <v>1959750</v>
      </c>
      <c r="G36" s="16">
        <v>1959750</v>
      </c>
      <c r="H36" s="32">
        <v>384848.71</v>
      </c>
      <c r="I36" s="12">
        <f t="shared" si="1"/>
        <v>19.637643066717693</v>
      </c>
    </row>
    <row r="37" spans="1:9" ht="56.25" x14ac:dyDescent="0.3">
      <c r="A37" s="13" t="s">
        <v>58</v>
      </c>
      <c r="B37" s="14">
        <v>130</v>
      </c>
      <c r="C37" s="15" t="s">
        <v>32</v>
      </c>
      <c r="D37" s="14" t="s">
        <v>67</v>
      </c>
      <c r="E37" s="17">
        <v>240</v>
      </c>
      <c r="F37" s="16">
        <v>1959750</v>
      </c>
      <c r="G37" s="16">
        <v>1959750</v>
      </c>
      <c r="H37" s="32">
        <v>384848.71</v>
      </c>
      <c r="I37" s="12">
        <f t="shared" si="1"/>
        <v>19.637643066717693</v>
      </c>
    </row>
    <row r="38" spans="1:9" ht="150" x14ac:dyDescent="0.3">
      <c r="A38" s="13" t="s">
        <v>20</v>
      </c>
      <c r="B38" s="14">
        <v>130</v>
      </c>
      <c r="C38" s="15" t="s">
        <v>32</v>
      </c>
      <c r="D38" s="14" t="s">
        <v>68</v>
      </c>
      <c r="E38" s="10"/>
      <c r="F38" s="16">
        <v>200</v>
      </c>
      <c r="G38" s="16">
        <v>200</v>
      </c>
      <c r="H38" s="32">
        <v>0</v>
      </c>
      <c r="I38" s="12">
        <f t="shared" si="1"/>
        <v>0</v>
      </c>
    </row>
    <row r="39" spans="1:9" ht="56.25" x14ac:dyDescent="0.3">
      <c r="A39" s="13" t="s">
        <v>57</v>
      </c>
      <c r="B39" s="14">
        <v>130</v>
      </c>
      <c r="C39" s="15" t="s">
        <v>32</v>
      </c>
      <c r="D39" s="14" t="s">
        <v>68</v>
      </c>
      <c r="E39" s="17">
        <v>200</v>
      </c>
      <c r="F39" s="16">
        <v>200</v>
      </c>
      <c r="G39" s="16">
        <v>200</v>
      </c>
      <c r="H39" s="32">
        <v>0</v>
      </c>
      <c r="I39" s="12">
        <f t="shared" si="1"/>
        <v>0</v>
      </c>
    </row>
    <row r="40" spans="1:9" ht="56.25" x14ac:dyDescent="0.3">
      <c r="A40" s="13" t="s">
        <v>58</v>
      </c>
      <c r="B40" s="14">
        <v>130</v>
      </c>
      <c r="C40" s="15" t="s">
        <v>32</v>
      </c>
      <c r="D40" s="14" t="s">
        <v>68</v>
      </c>
      <c r="E40" s="17">
        <v>240</v>
      </c>
      <c r="F40" s="16">
        <v>200</v>
      </c>
      <c r="G40" s="16">
        <v>200</v>
      </c>
      <c r="H40" s="32">
        <v>0</v>
      </c>
      <c r="I40" s="12">
        <f t="shared" si="1"/>
        <v>0</v>
      </c>
    </row>
    <row r="41" spans="1:9" x14ac:dyDescent="0.3">
      <c r="A41" s="13" t="s">
        <v>69</v>
      </c>
      <c r="B41" s="14">
        <v>130</v>
      </c>
      <c r="C41" s="15" t="s">
        <v>35</v>
      </c>
      <c r="D41" s="9"/>
      <c r="E41" s="10"/>
      <c r="F41" s="16">
        <f>F42+F49</f>
        <v>19465300</v>
      </c>
      <c r="G41" s="16">
        <f>G42+G49</f>
        <v>19465300</v>
      </c>
      <c r="H41" s="32">
        <f>H42+H49</f>
        <v>3375849.23</v>
      </c>
      <c r="I41" s="12">
        <f t="shared" si="1"/>
        <v>17.342908817228604</v>
      </c>
    </row>
    <row r="42" spans="1:9" x14ac:dyDescent="0.3">
      <c r="A42" s="13" t="s">
        <v>9</v>
      </c>
      <c r="B42" s="14">
        <v>130</v>
      </c>
      <c r="C42" s="15" t="s">
        <v>36</v>
      </c>
      <c r="D42" s="9"/>
      <c r="E42" s="10"/>
      <c r="F42" s="16">
        <v>600000</v>
      </c>
      <c r="G42" s="16">
        <v>600000</v>
      </c>
      <c r="H42" s="32">
        <v>83333.34</v>
      </c>
      <c r="I42" s="12">
        <f t="shared" si="1"/>
        <v>13.888889999999998</v>
      </c>
    </row>
    <row r="43" spans="1:9" ht="112.5" x14ac:dyDescent="0.3">
      <c r="A43" s="13" t="s">
        <v>37</v>
      </c>
      <c r="B43" s="14">
        <v>130</v>
      </c>
      <c r="C43" s="15" t="s">
        <v>36</v>
      </c>
      <c r="D43" s="14" t="s">
        <v>70</v>
      </c>
      <c r="E43" s="10"/>
      <c r="F43" s="32">
        <v>500000</v>
      </c>
      <c r="G43" s="32">
        <v>500000</v>
      </c>
      <c r="H43" s="32">
        <v>83333.34</v>
      </c>
      <c r="I43" s="12">
        <f t="shared" si="1"/>
        <v>16.666667999999998</v>
      </c>
    </row>
    <row r="44" spans="1:9" ht="37.5" x14ac:dyDescent="0.3">
      <c r="A44" s="13" t="s">
        <v>6</v>
      </c>
      <c r="B44" s="14">
        <v>130</v>
      </c>
      <c r="C44" s="15" t="s">
        <v>36</v>
      </c>
      <c r="D44" s="14" t="s">
        <v>70</v>
      </c>
      <c r="E44" s="17">
        <v>800</v>
      </c>
      <c r="F44" s="32">
        <v>500000</v>
      </c>
      <c r="G44" s="32">
        <v>500000</v>
      </c>
      <c r="H44" s="32">
        <v>83333.34</v>
      </c>
      <c r="I44" s="12">
        <f t="shared" si="1"/>
        <v>16.666667999999998</v>
      </c>
    </row>
    <row r="45" spans="1:9" ht="93.75" x14ac:dyDescent="0.3">
      <c r="A45" s="13" t="s">
        <v>71</v>
      </c>
      <c r="B45" s="14">
        <v>130</v>
      </c>
      <c r="C45" s="15" t="s">
        <v>36</v>
      </c>
      <c r="D45" s="14" t="s">
        <v>70</v>
      </c>
      <c r="E45" s="17">
        <v>810</v>
      </c>
      <c r="F45" s="32">
        <v>500000</v>
      </c>
      <c r="G45" s="32">
        <v>500000</v>
      </c>
      <c r="H45" s="32">
        <v>83333.34</v>
      </c>
      <c r="I45" s="12">
        <f t="shared" si="1"/>
        <v>16.666667999999998</v>
      </c>
    </row>
    <row r="46" spans="1:9" ht="37.5" x14ac:dyDescent="0.3">
      <c r="A46" s="13" t="s">
        <v>103</v>
      </c>
      <c r="B46" s="14">
        <v>130</v>
      </c>
      <c r="C46" s="15" t="s">
        <v>36</v>
      </c>
      <c r="D46" s="14" t="s">
        <v>104</v>
      </c>
      <c r="E46" s="10"/>
      <c r="F46" s="32">
        <v>100000</v>
      </c>
      <c r="G46" s="32">
        <v>100000</v>
      </c>
      <c r="H46" s="32">
        <v>0</v>
      </c>
      <c r="I46" s="12">
        <f t="shared" ref="I46:I48" si="2">H46/G46*100</f>
        <v>0</v>
      </c>
    </row>
    <row r="47" spans="1:9" ht="56.25" x14ac:dyDescent="0.3">
      <c r="A47" s="13" t="s">
        <v>57</v>
      </c>
      <c r="B47" s="14">
        <v>130</v>
      </c>
      <c r="C47" s="15" t="s">
        <v>36</v>
      </c>
      <c r="D47" s="14" t="s">
        <v>105</v>
      </c>
      <c r="E47" s="17">
        <v>200</v>
      </c>
      <c r="F47" s="32">
        <v>100000</v>
      </c>
      <c r="G47" s="32">
        <v>100000</v>
      </c>
      <c r="H47" s="32">
        <v>0</v>
      </c>
      <c r="I47" s="12">
        <f t="shared" si="2"/>
        <v>0</v>
      </c>
    </row>
    <row r="48" spans="1:9" ht="56.25" x14ac:dyDescent="0.3">
      <c r="A48" s="13" t="s">
        <v>58</v>
      </c>
      <c r="B48" s="14">
        <v>130</v>
      </c>
      <c r="C48" s="15" t="s">
        <v>36</v>
      </c>
      <c r="D48" s="14" t="s">
        <v>106</v>
      </c>
      <c r="E48" s="17">
        <v>240</v>
      </c>
      <c r="F48" s="32">
        <v>100000</v>
      </c>
      <c r="G48" s="32">
        <v>100000</v>
      </c>
      <c r="H48" s="32">
        <v>0</v>
      </c>
      <c r="I48" s="12">
        <f t="shared" si="2"/>
        <v>0</v>
      </c>
    </row>
    <row r="49" spans="1:9" x14ac:dyDescent="0.3">
      <c r="A49" s="13" t="s">
        <v>18</v>
      </c>
      <c r="B49" s="14">
        <v>130</v>
      </c>
      <c r="C49" s="15" t="s">
        <v>38</v>
      </c>
      <c r="D49" s="9"/>
      <c r="E49" s="10"/>
      <c r="F49" s="16">
        <v>18865300</v>
      </c>
      <c r="G49" s="16">
        <v>18865300</v>
      </c>
      <c r="H49" s="32">
        <v>3292515.89</v>
      </c>
      <c r="I49" s="12">
        <f t="shared" si="1"/>
        <v>17.452761896179759</v>
      </c>
    </row>
    <row r="50" spans="1:9" ht="131.25" x14ac:dyDescent="0.3">
      <c r="A50" s="13" t="s">
        <v>39</v>
      </c>
      <c r="B50" s="14">
        <v>130</v>
      </c>
      <c r="C50" s="15" t="s">
        <v>38</v>
      </c>
      <c r="D50" s="14" t="s">
        <v>72</v>
      </c>
      <c r="E50" s="10"/>
      <c r="F50" s="16">
        <v>18865300</v>
      </c>
      <c r="G50" s="16">
        <v>18865300</v>
      </c>
      <c r="H50" s="32">
        <v>3292515.89</v>
      </c>
      <c r="I50" s="12">
        <f t="shared" si="1"/>
        <v>17.452761896179759</v>
      </c>
    </row>
    <row r="51" spans="1:9" ht="37.5" x14ac:dyDescent="0.3">
      <c r="A51" s="13" t="s">
        <v>10</v>
      </c>
      <c r="B51" s="14">
        <v>130</v>
      </c>
      <c r="C51" s="15" t="s">
        <v>38</v>
      </c>
      <c r="D51" s="14" t="s">
        <v>72</v>
      </c>
      <c r="E51" s="17">
        <v>500</v>
      </c>
      <c r="F51" s="16">
        <v>18865300</v>
      </c>
      <c r="G51" s="16">
        <v>18865300</v>
      </c>
      <c r="H51" s="32">
        <v>3292515.89</v>
      </c>
      <c r="I51" s="12">
        <f t="shared" si="1"/>
        <v>17.452761896179759</v>
      </c>
    </row>
    <row r="52" spans="1:9" ht="37.5" x14ac:dyDescent="0.3">
      <c r="A52" s="13" t="s">
        <v>17</v>
      </c>
      <c r="B52" s="14">
        <v>130</v>
      </c>
      <c r="C52" s="15" t="s">
        <v>38</v>
      </c>
      <c r="D52" s="14" t="s">
        <v>72</v>
      </c>
      <c r="E52" s="17">
        <v>540</v>
      </c>
      <c r="F52" s="16">
        <v>18865300</v>
      </c>
      <c r="G52" s="16">
        <v>18865300</v>
      </c>
      <c r="H52" s="32">
        <v>3292515.89</v>
      </c>
      <c r="I52" s="12">
        <f t="shared" si="1"/>
        <v>17.452761896179759</v>
      </c>
    </row>
    <row r="53" spans="1:9" x14ac:dyDescent="0.3">
      <c r="A53" s="13" t="s">
        <v>73</v>
      </c>
      <c r="B53" s="14">
        <v>130</v>
      </c>
      <c r="C53" s="15" t="s">
        <v>40</v>
      </c>
      <c r="D53" s="9"/>
      <c r="E53" s="10"/>
      <c r="F53" s="16">
        <f>F54+F67+F74</f>
        <v>27599200.239999998</v>
      </c>
      <c r="G53" s="16">
        <f>G54+G67+G74</f>
        <v>28662480.109999999</v>
      </c>
      <c r="H53" s="32">
        <f>H54+H67+H74</f>
        <v>3269734.32</v>
      </c>
      <c r="I53" s="12">
        <f t="shared" si="1"/>
        <v>11.407715966837175</v>
      </c>
    </row>
    <row r="54" spans="1:9" s="35" customFormat="1" x14ac:dyDescent="0.3">
      <c r="A54" s="19" t="s">
        <v>12</v>
      </c>
      <c r="B54" s="20">
        <v>130</v>
      </c>
      <c r="C54" s="21" t="s">
        <v>41</v>
      </c>
      <c r="D54" s="22"/>
      <c r="E54" s="23"/>
      <c r="F54" s="24">
        <f>F55+F58+F61+F64</f>
        <v>1589777.4400000002</v>
      </c>
      <c r="G54" s="24">
        <f>G55+G58+G61+G64</f>
        <v>2653057.31</v>
      </c>
      <c r="H54" s="24">
        <f>H55+H58+H61+H64</f>
        <v>31804.240000000002</v>
      </c>
      <c r="I54" s="25">
        <f t="shared" si="1"/>
        <v>1.1987769687493106</v>
      </c>
    </row>
    <row r="55" spans="1:9" ht="93.75" x14ac:dyDescent="0.3">
      <c r="A55" s="13" t="s">
        <v>42</v>
      </c>
      <c r="B55" s="14">
        <v>130</v>
      </c>
      <c r="C55" s="15" t="s">
        <v>41</v>
      </c>
      <c r="D55" s="14" t="s">
        <v>74</v>
      </c>
      <c r="E55" s="10"/>
      <c r="F55" s="16">
        <v>190825.44</v>
      </c>
      <c r="G55" s="16">
        <v>190825.44</v>
      </c>
      <c r="H55" s="32">
        <v>31804.240000000002</v>
      </c>
      <c r="I55" s="12">
        <f t="shared" si="1"/>
        <v>16.666666666666668</v>
      </c>
    </row>
    <row r="56" spans="1:9" ht="56.25" x14ac:dyDescent="0.3">
      <c r="A56" s="13" t="s">
        <v>57</v>
      </c>
      <c r="B56" s="14">
        <v>130</v>
      </c>
      <c r="C56" s="15" t="s">
        <v>41</v>
      </c>
      <c r="D56" s="14" t="s">
        <v>74</v>
      </c>
      <c r="E56" s="17">
        <v>200</v>
      </c>
      <c r="F56" s="16">
        <v>190825.44</v>
      </c>
      <c r="G56" s="16">
        <v>190825.44</v>
      </c>
      <c r="H56" s="32">
        <v>31804.240000000002</v>
      </c>
      <c r="I56" s="12">
        <f t="shared" si="1"/>
        <v>16.666666666666668</v>
      </c>
    </row>
    <row r="57" spans="1:9" ht="56.25" x14ac:dyDescent="0.3">
      <c r="A57" s="13" t="s">
        <v>58</v>
      </c>
      <c r="B57" s="14">
        <v>130</v>
      </c>
      <c r="C57" s="15" t="s">
        <v>41</v>
      </c>
      <c r="D57" s="14" t="s">
        <v>74</v>
      </c>
      <c r="E57" s="17">
        <v>240</v>
      </c>
      <c r="F57" s="16">
        <v>190825.44</v>
      </c>
      <c r="G57" s="16">
        <v>190825.44</v>
      </c>
      <c r="H57" s="32">
        <v>31804.240000000002</v>
      </c>
      <c r="I57" s="12">
        <f t="shared" si="1"/>
        <v>16.666666666666668</v>
      </c>
    </row>
    <row r="58" spans="1:9" ht="168.75" x14ac:dyDescent="0.3">
      <c r="A58" s="13" t="s">
        <v>90</v>
      </c>
      <c r="B58" s="14">
        <v>130</v>
      </c>
      <c r="C58" s="15" t="s">
        <v>41</v>
      </c>
      <c r="D58" s="14" t="s">
        <v>75</v>
      </c>
      <c r="E58" s="17"/>
      <c r="F58" s="16">
        <v>1371112.86</v>
      </c>
      <c r="G58" s="32">
        <v>2423759.9300000002</v>
      </c>
      <c r="H58" s="32">
        <v>0</v>
      </c>
      <c r="I58" s="12">
        <v>0</v>
      </c>
    </row>
    <row r="59" spans="1:9" ht="37.5" x14ac:dyDescent="0.3">
      <c r="A59" s="13" t="s">
        <v>6</v>
      </c>
      <c r="B59" s="14">
        <v>130</v>
      </c>
      <c r="C59" s="15" t="s">
        <v>41</v>
      </c>
      <c r="D59" s="14" t="s">
        <v>95</v>
      </c>
      <c r="E59" s="17">
        <v>800</v>
      </c>
      <c r="F59" s="16">
        <v>1371112.86</v>
      </c>
      <c r="G59" s="32">
        <v>2423759.9300000002</v>
      </c>
      <c r="H59" s="32">
        <v>0</v>
      </c>
      <c r="I59" s="12">
        <v>0</v>
      </c>
    </row>
    <row r="60" spans="1:9" ht="37.5" x14ac:dyDescent="0.3">
      <c r="A60" s="13" t="s">
        <v>7</v>
      </c>
      <c r="B60" s="14">
        <v>130</v>
      </c>
      <c r="C60" s="15" t="s">
        <v>41</v>
      </c>
      <c r="D60" s="14" t="s">
        <v>96</v>
      </c>
      <c r="E60" s="17">
        <v>850</v>
      </c>
      <c r="F60" s="16">
        <v>1371112.86</v>
      </c>
      <c r="G60" s="32">
        <v>2423759.9300000002</v>
      </c>
      <c r="H60" s="32">
        <v>0</v>
      </c>
      <c r="I60" s="12">
        <v>0</v>
      </c>
    </row>
    <row r="61" spans="1:9" ht="187.5" x14ac:dyDescent="0.3">
      <c r="A61" s="13" t="s">
        <v>76</v>
      </c>
      <c r="B61" s="14">
        <v>130</v>
      </c>
      <c r="C61" s="15" t="s">
        <v>41</v>
      </c>
      <c r="D61" s="14" t="s">
        <v>77</v>
      </c>
      <c r="E61" s="10"/>
      <c r="F61" s="16">
        <v>13849.62</v>
      </c>
      <c r="G61" s="16">
        <v>24482.42</v>
      </c>
      <c r="H61" s="32">
        <v>0</v>
      </c>
      <c r="I61" s="12">
        <f t="shared" ref="I61:I106" si="3">H61/G61*100</f>
        <v>0</v>
      </c>
    </row>
    <row r="62" spans="1:9" ht="37.5" x14ac:dyDescent="0.3">
      <c r="A62" s="13" t="s">
        <v>6</v>
      </c>
      <c r="B62" s="14">
        <v>130</v>
      </c>
      <c r="C62" s="15" t="s">
        <v>41</v>
      </c>
      <c r="D62" s="14" t="s">
        <v>77</v>
      </c>
      <c r="E62" s="17">
        <v>800</v>
      </c>
      <c r="F62" s="16">
        <v>13849.62</v>
      </c>
      <c r="G62" s="16">
        <v>24482.42</v>
      </c>
      <c r="H62" s="32">
        <v>0</v>
      </c>
      <c r="I62" s="12">
        <f t="shared" si="3"/>
        <v>0</v>
      </c>
    </row>
    <row r="63" spans="1:9" ht="37.5" x14ac:dyDescent="0.3">
      <c r="A63" s="13" t="s">
        <v>7</v>
      </c>
      <c r="B63" s="14">
        <v>130</v>
      </c>
      <c r="C63" s="15" t="s">
        <v>41</v>
      </c>
      <c r="D63" s="14" t="s">
        <v>77</v>
      </c>
      <c r="E63" s="17">
        <v>850</v>
      </c>
      <c r="F63" s="16">
        <v>13849.62</v>
      </c>
      <c r="G63" s="16">
        <v>24482.42</v>
      </c>
      <c r="H63" s="32">
        <v>0</v>
      </c>
      <c r="I63" s="12">
        <f t="shared" si="3"/>
        <v>0</v>
      </c>
    </row>
    <row r="64" spans="1:9" ht="131.25" x14ac:dyDescent="0.3">
      <c r="A64" s="13" t="s">
        <v>78</v>
      </c>
      <c r="B64" s="14">
        <v>130</v>
      </c>
      <c r="C64" s="15" t="s">
        <v>41</v>
      </c>
      <c r="D64" s="14" t="s">
        <v>79</v>
      </c>
      <c r="E64" s="10"/>
      <c r="F64" s="16">
        <v>13989.52</v>
      </c>
      <c r="G64" s="16">
        <v>13989.52</v>
      </c>
      <c r="H64" s="32">
        <v>0</v>
      </c>
      <c r="I64" s="12">
        <f t="shared" si="3"/>
        <v>0</v>
      </c>
    </row>
    <row r="65" spans="1:9" ht="37.5" x14ac:dyDescent="0.3">
      <c r="A65" s="13" t="s">
        <v>6</v>
      </c>
      <c r="B65" s="14">
        <v>130</v>
      </c>
      <c r="C65" s="15" t="s">
        <v>41</v>
      </c>
      <c r="D65" s="14" t="s">
        <v>79</v>
      </c>
      <c r="E65" s="17">
        <v>800</v>
      </c>
      <c r="F65" s="16">
        <v>13989.52</v>
      </c>
      <c r="G65" s="16">
        <v>13989.52</v>
      </c>
      <c r="H65" s="32">
        <v>0</v>
      </c>
      <c r="I65" s="12">
        <f t="shared" si="3"/>
        <v>0</v>
      </c>
    </row>
    <row r="66" spans="1:9" ht="37.5" x14ac:dyDescent="0.3">
      <c r="A66" s="13" t="s">
        <v>7</v>
      </c>
      <c r="B66" s="14">
        <v>130</v>
      </c>
      <c r="C66" s="15" t="s">
        <v>41</v>
      </c>
      <c r="D66" s="14" t="s">
        <v>79</v>
      </c>
      <c r="E66" s="17">
        <v>850</v>
      </c>
      <c r="F66" s="16">
        <v>13989.52</v>
      </c>
      <c r="G66" s="16">
        <v>13989.52</v>
      </c>
      <c r="H66" s="32">
        <v>0</v>
      </c>
      <c r="I66" s="12">
        <f t="shared" si="3"/>
        <v>0</v>
      </c>
    </row>
    <row r="67" spans="1:9" s="42" customFormat="1" x14ac:dyDescent="0.3">
      <c r="A67" s="36" t="s">
        <v>13</v>
      </c>
      <c r="B67" s="37">
        <v>130</v>
      </c>
      <c r="C67" s="38" t="s">
        <v>43</v>
      </c>
      <c r="D67" s="39"/>
      <c r="E67" s="40"/>
      <c r="F67" s="33">
        <f>F68+F71</f>
        <v>1068315.92</v>
      </c>
      <c r="G67" s="33">
        <f>G68+G71</f>
        <v>1068315.92</v>
      </c>
      <c r="H67" s="33">
        <f>H68+H71</f>
        <v>7218.97</v>
      </c>
      <c r="I67" s="41">
        <f t="shared" si="3"/>
        <v>0.67573363504683148</v>
      </c>
    </row>
    <row r="68" spans="1:9" ht="37.5" x14ac:dyDescent="0.3">
      <c r="A68" s="13" t="s">
        <v>97</v>
      </c>
      <c r="B68" s="14">
        <v>130</v>
      </c>
      <c r="C68" s="15" t="s">
        <v>43</v>
      </c>
      <c r="D68" s="14" t="s">
        <v>98</v>
      </c>
      <c r="E68" s="10"/>
      <c r="F68" s="16">
        <v>48315.92</v>
      </c>
      <c r="G68" s="16">
        <v>48315.92</v>
      </c>
      <c r="H68" s="32">
        <v>7218.97</v>
      </c>
      <c r="I68" s="12">
        <f t="shared" si="3"/>
        <v>14.941182947566766</v>
      </c>
    </row>
    <row r="69" spans="1:9" ht="56.25" x14ac:dyDescent="0.3">
      <c r="A69" s="13" t="s">
        <v>57</v>
      </c>
      <c r="B69" s="14">
        <v>130</v>
      </c>
      <c r="C69" s="15" t="s">
        <v>43</v>
      </c>
      <c r="D69" s="14" t="s">
        <v>99</v>
      </c>
      <c r="E69" s="17">
        <v>200</v>
      </c>
      <c r="F69" s="16">
        <v>48315.92</v>
      </c>
      <c r="G69" s="16">
        <v>48315.92</v>
      </c>
      <c r="H69" s="32">
        <v>7218.97</v>
      </c>
      <c r="I69" s="12">
        <f t="shared" si="3"/>
        <v>14.941182947566766</v>
      </c>
    </row>
    <row r="70" spans="1:9" ht="56.25" x14ac:dyDescent="0.3">
      <c r="A70" s="13" t="s">
        <v>58</v>
      </c>
      <c r="B70" s="14">
        <v>130</v>
      </c>
      <c r="C70" s="15" t="s">
        <v>43</v>
      </c>
      <c r="D70" s="14" t="s">
        <v>100</v>
      </c>
      <c r="E70" s="17">
        <v>240</v>
      </c>
      <c r="F70" s="16">
        <v>48315.92</v>
      </c>
      <c r="G70" s="16">
        <v>48315.92</v>
      </c>
      <c r="H70" s="32">
        <v>7218.97</v>
      </c>
      <c r="I70" s="12">
        <f t="shared" si="3"/>
        <v>14.941182947566766</v>
      </c>
    </row>
    <row r="71" spans="1:9" ht="131.25" x14ac:dyDescent="0.3">
      <c r="A71" s="13" t="s">
        <v>44</v>
      </c>
      <c r="B71" s="14">
        <v>130</v>
      </c>
      <c r="C71" s="15" t="s">
        <v>43</v>
      </c>
      <c r="D71" s="14" t="s">
        <v>81</v>
      </c>
      <c r="E71" s="10"/>
      <c r="F71" s="16">
        <v>1020000</v>
      </c>
      <c r="G71" s="16">
        <v>1020000</v>
      </c>
      <c r="H71" s="32">
        <v>0</v>
      </c>
      <c r="I71" s="12">
        <f t="shared" si="3"/>
        <v>0</v>
      </c>
    </row>
    <row r="72" spans="1:9" ht="37.5" x14ac:dyDescent="0.3">
      <c r="A72" s="13" t="s">
        <v>10</v>
      </c>
      <c r="B72" s="14">
        <v>130</v>
      </c>
      <c r="C72" s="15" t="s">
        <v>43</v>
      </c>
      <c r="D72" s="14" t="s">
        <v>81</v>
      </c>
      <c r="E72" s="17">
        <v>500</v>
      </c>
      <c r="F72" s="16">
        <v>1020000</v>
      </c>
      <c r="G72" s="16">
        <v>1020000</v>
      </c>
      <c r="H72" s="32">
        <v>0</v>
      </c>
      <c r="I72" s="12">
        <f t="shared" si="3"/>
        <v>0</v>
      </c>
    </row>
    <row r="73" spans="1:9" ht="37.5" x14ac:dyDescent="0.3">
      <c r="A73" s="13" t="s">
        <v>17</v>
      </c>
      <c r="B73" s="14">
        <v>130</v>
      </c>
      <c r="C73" s="15" t="s">
        <v>43</v>
      </c>
      <c r="D73" s="14" t="s">
        <v>81</v>
      </c>
      <c r="E73" s="17">
        <v>540</v>
      </c>
      <c r="F73" s="16">
        <v>1020000</v>
      </c>
      <c r="G73" s="16">
        <v>1020000</v>
      </c>
      <c r="H73" s="32">
        <v>0</v>
      </c>
      <c r="I73" s="12">
        <f t="shared" si="3"/>
        <v>0</v>
      </c>
    </row>
    <row r="74" spans="1:9" s="35" customFormat="1" x14ac:dyDescent="0.3">
      <c r="A74" s="19" t="s">
        <v>14</v>
      </c>
      <c r="B74" s="20">
        <v>130</v>
      </c>
      <c r="C74" s="21" t="s">
        <v>45</v>
      </c>
      <c r="D74" s="22"/>
      <c r="E74" s="23"/>
      <c r="F74" s="24">
        <v>24941106.879999999</v>
      </c>
      <c r="G74" s="24">
        <v>24941106.879999999</v>
      </c>
      <c r="H74" s="33">
        <v>3230711.11</v>
      </c>
      <c r="I74" s="25">
        <f t="shared" si="3"/>
        <v>12.953358989013722</v>
      </c>
    </row>
    <row r="75" spans="1:9" ht="37.5" x14ac:dyDescent="0.3">
      <c r="A75" s="13" t="s">
        <v>46</v>
      </c>
      <c r="B75" s="14">
        <v>130</v>
      </c>
      <c r="C75" s="15" t="s">
        <v>45</v>
      </c>
      <c r="D75" s="14" t="s">
        <v>80</v>
      </c>
      <c r="E75" s="10"/>
      <c r="F75" s="16">
        <v>300000</v>
      </c>
      <c r="G75" s="16">
        <v>300000</v>
      </c>
      <c r="H75" s="32">
        <v>6000</v>
      </c>
      <c r="I75" s="12">
        <f t="shared" si="3"/>
        <v>2</v>
      </c>
    </row>
    <row r="76" spans="1:9" ht="56.25" x14ac:dyDescent="0.3">
      <c r="A76" s="13" t="s">
        <v>57</v>
      </c>
      <c r="B76" s="14">
        <v>130</v>
      </c>
      <c r="C76" s="15" t="s">
        <v>45</v>
      </c>
      <c r="D76" s="14" t="s">
        <v>80</v>
      </c>
      <c r="E76" s="17">
        <v>200</v>
      </c>
      <c r="F76" s="16">
        <v>300000</v>
      </c>
      <c r="G76" s="16">
        <v>300000</v>
      </c>
      <c r="H76" s="32">
        <v>6000</v>
      </c>
      <c r="I76" s="12">
        <f t="shared" si="3"/>
        <v>2</v>
      </c>
    </row>
    <row r="77" spans="1:9" ht="56.25" x14ac:dyDescent="0.3">
      <c r="A77" s="13" t="s">
        <v>58</v>
      </c>
      <c r="B77" s="14">
        <v>130</v>
      </c>
      <c r="C77" s="15" t="s">
        <v>45</v>
      </c>
      <c r="D77" s="14" t="s">
        <v>80</v>
      </c>
      <c r="E77" s="17">
        <v>240</v>
      </c>
      <c r="F77" s="16">
        <v>300000</v>
      </c>
      <c r="G77" s="16">
        <v>300000</v>
      </c>
      <c r="H77" s="32">
        <v>6000</v>
      </c>
      <c r="I77" s="12">
        <f t="shared" si="3"/>
        <v>2</v>
      </c>
    </row>
    <row r="78" spans="1:9" ht="131.25" x14ac:dyDescent="0.3">
      <c r="A78" s="13" t="s">
        <v>47</v>
      </c>
      <c r="B78" s="14">
        <v>130</v>
      </c>
      <c r="C78" s="15" t="s">
        <v>45</v>
      </c>
      <c r="D78" s="14" t="s">
        <v>82</v>
      </c>
      <c r="E78" s="10"/>
      <c r="F78" s="16">
        <v>200000</v>
      </c>
      <c r="G78" s="16">
        <v>200000</v>
      </c>
      <c r="H78" s="32">
        <v>0</v>
      </c>
      <c r="I78" s="12">
        <f t="shared" si="3"/>
        <v>0</v>
      </c>
    </row>
    <row r="79" spans="1:9" ht="37.5" x14ac:dyDescent="0.3">
      <c r="A79" s="13" t="s">
        <v>10</v>
      </c>
      <c r="B79" s="14">
        <v>130</v>
      </c>
      <c r="C79" s="15" t="s">
        <v>45</v>
      </c>
      <c r="D79" s="14" t="s">
        <v>82</v>
      </c>
      <c r="E79" s="17">
        <v>500</v>
      </c>
      <c r="F79" s="16">
        <v>200000</v>
      </c>
      <c r="G79" s="16">
        <v>200000</v>
      </c>
      <c r="H79" s="32">
        <v>0</v>
      </c>
      <c r="I79" s="12">
        <f t="shared" si="3"/>
        <v>0</v>
      </c>
    </row>
    <row r="80" spans="1:9" ht="37.5" x14ac:dyDescent="0.3">
      <c r="A80" s="13" t="s">
        <v>17</v>
      </c>
      <c r="B80" s="14">
        <v>130</v>
      </c>
      <c r="C80" s="15" t="s">
        <v>45</v>
      </c>
      <c r="D80" s="14" t="s">
        <v>82</v>
      </c>
      <c r="E80" s="17">
        <v>540</v>
      </c>
      <c r="F80" s="16">
        <v>200000</v>
      </c>
      <c r="G80" s="16">
        <v>200000</v>
      </c>
      <c r="H80" s="32">
        <v>0</v>
      </c>
      <c r="I80" s="12">
        <f t="shared" si="3"/>
        <v>0</v>
      </c>
    </row>
    <row r="81" spans="1:9" ht="93.75" x14ac:dyDescent="0.3">
      <c r="A81" s="13" t="s">
        <v>48</v>
      </c>
      <c r="B81" s="14">
        <v>130</v>
      </c>
      <c r="C81" s="15" t="s">
        <v>45</v>
      </c>
      <c r="D81" s="14" t="s">
        <v>83</v>
      </c>
      <c r="E81" s="10"/>
      <c r="F81" s="16">
        <v>4370000</v>
      </c>
      <c r="G81" s="16">
        <v>4370000</v>
      </c>
      <c r="H81" s="32">
        <v>1092000</v>
      </c>
      <c r="I81" s="12">
        <f t="shared" si="3"/>
        <v>24.988558352402745</v>
      </c>
    </row>
    <row r="82" spans="1:9" ht="37.5" x14ac:dyDescent="0.3">
      <c r="A82" s="13" t="s">
        <v>10</v>
      </c>
      <c r="B82" s="14">
        <v>130</v>
      </c>
      <c r="C82" s="15" t="s">
        <v>45</v>
      </c>
      <c r="D82" s="14" t="s">
        <v>83</v>
      </c>
      <c r="E82" s="17">
        <v>500</v>
      </c>
      <c r="F82" s="16">
        <v>4370000</v>
      </c>
      <c r="G82" s="16">
        <v>4370000</v>
      </c>
      <c r="H82" s="32">
        <v>1092000</v>
      </c>
      <c r="I82" s="12">
        <f t="shared" si="3"/>
        <v>24.988558352402745</v>
      </c>
    </row>
    <row r="83" spans="1:9" ht="37.5" x14ac:dyDescent="0.3">
      <c r="A83" s="13" t="s">
        <v>17</v>
      </c>
      <c r="B83" s="14">
        <v>130</v>
      </c>
      <c r="C83" s="15" t="s">
        <v>45</v>
      </c>
      <c r="D83" s="14" t="s">
        <v>83</v>
      </c>
      <c r="E83" s="17">
        <v>540</v>
      </c>
      <c r="F83" s="16">
        <v>4370000</v>
      </c>
      <c r="G83" s="16">
        <v>4370000</v>
      </c>
      <c r="H83" s="32">
        <v>1092000</v>
      </c>
      <c r="I83" s="12">
        <f t="shared" si="3"/>
        <v>24.988558352402745</v>
      </c>
    </row>
    <row r="84" spans="1:9" ht="112.5" x14ac:dyDescent="0.3">
      <c r="A84" s="13" t="s">
        <v>49</v>
      </c>
      <c r="B84" s="14">
        <v>130</v>
      </c>
      <c r="C84" s="15" t="s">
        <v>45</v>
      </c>
      <c r="D84" s="14" t="s">
        <v>84</v>
      </c>
      <c r="E84" s="10"/>
      <c r="F84" s="16">
        <v>300000</v>
      </c>
      <c r="G84" s="16">
        <v>300000</v>
      </c>
      <c r="H84" s="32">
        <v>44394.05</v>
      </c>
      <c r="I84" s="12">
        <f t="shared" si="3"/>
        <v>14.798016666666665</v>
      </c>
    </row>
    <row r="85" spans="1:9" ht="37.5" x14ac:dyDescent="0.3">
      <c r="A85" s="13" t="s">
        <v>10</v>
      </c>
      <c r="B85" s="14">
        <v>130</v>
      </c>
      <c r="C85" s="15" t="s">
        <v>45</v>
      </c>
      <c r="D85" s="14" t="s">
        <v>84</v>
      </c>
      <c r="E85" s="17">
        <v>500</v>
      </c>
      <c r="F85" s="16">
        <v>300000</v>
      </c>
      <c r="G85" s="16">
        <v>300000</v>
      </c>
      <c r="H85" s="32">
        <v>44394.05</v>
      </c>
      <c r="I85" s="12">
        <f t="shared" si="3"/>
        <v>14.798016666666665</v>
      </c>
    </row>
    <row r="86" spans="1:9" ht="37.5" x14ac:dyDescent="0.3">
      <c r="A86" s="13" t="s">
        <v>17</v>
      </c>
      <c r="B86" s="14">
        <v>130</v>
      </c>
      <c r="C86" s="15" t="s">
        <v>45</v>
      </c>
      <c r="D86" s="14" t="s">
        <v>84</v>
      </c>
      <c r="E86" s="17">
        <v>540</v>
      </c>
      <c r="F86" s="16">
        <v>300000</v>
      </c>
      <c r="G86" s="16">
        <v>300000</v>
      </c>
      <c r="H86" s="32">
        <v>44394.05</v>
      </c>
      <c r="I86" s="12">
        <f t="shared" si="3"/>
        <v>14.798016666666665</v>
      </c>
    </row>
    <row r="87" spans="1:9" ht="150" x14ac:dyDescent="0.3">
      <c r="A87" s="13" t="s">
        <v>101</v>
      </c>
      <c r="B87" s="14">
        <v>130</v>
      </c>
      <c r="C87" s="15" t="s">
        <v>45</v>
      </c>
      <c r="D87" s="14" t="s">
        <v>102</v>
      </c>
      <c r="E87" s="17"/>
      <c r="F87" s="16">
        <v>4363000</v>
      </c>
      <c r="G87" s="16">
        <v>4363000</v>
      </c>
      <c r="H87" s="32">
        <v>0</v>
      </c>
      <c r="I87" s="12">
        <f t="shared" si="3"/>
        <v>0</v>
      </c>
    </row>
    <row r="88" spans="1:9" ht="37.5" x14ac:dyDescent="0.3">
      <c r="A88" s="13" t="s">
        <v>10</v>
      </c>
      <c r="B88" s="14">
        <v>130</v>
      </c>
      <c r="C88" s="15" t="s">
        <v>45</v>
      </c>
      <c r="D88" s="14" t="s">
        <v>102</v>
      </c>
      <c r="E88" s="17">
        <v>500</v>
      </c>
      <c r="F88" s="16">
        <v>4363000</v>
      </c>
      <c r="G88" s="16">
        <v>4363000</v>
      </c>
      <c r="H88" s="32">
        <v>0</v>
      </c>
      <c r="I88" s="12">
        <f t="shared" ref="I88:I89" si="4">H88/G88*100</f>
        <v>0</v>
      </c>
    </row>
    <row r="89" spans="1:9" ht="37.5" x14ac:dyDescent="0.3">
      <c r="A89" s="13" t="s">
        <v>17</v>
      </c>
      <c r="B89" s="14">
        <v>130</v>
      </c>
      <c r="C89" s="15" t="s">
        <v>45</v>
      </c>
      <c r="D89" s="14" t="s">
        <v>102</v>
      </c>
      <c r="E89" s="17">
        <v>540</v>
      </c>
      <c r="F89" s="16">
        <v>4363000</v>
      </c>
      <c r="G89" s="16">
        <v>4363000</v>
      </c>
      <c r="H89" s="32">
        <v>0</v>
      </c>
      <c r="I89" s="12">
        <f t="shared" si="4"/>
        <v>0</v>
      </c>
    </row>
    <row r="90" spans="1:9" ht="93.75" x14ac:dyDescent="0.3">
      <c r="A90" s="13" t="s">
        <v>48</v>
      </c>
      <c r="B90" s="14">
        <v>130</v>
      </c>
      <c r="C90" s="15" t="s">
        <v>45</v>
      </c>
      <c r="D90" s="14" t="s">
        <v>85</v>
      </c>
      <c r="E90" s="10"/>
      <c r="F90" s="16">
        <v>4256250</v>
      </c>
      <c r="G90" s="16">
        <v>4256250</v>
      </c>
      <c r="H90" s="32">
        <v>1398215.13</v>
      </c>
      <c r="I90" s="12">
        <f t="shared" si="3"/>
        <v>32.850869427312773</v>
      </c>
    </row>
    <row r="91" spans="1:9" ht="37.5" x14ac:dyDescent="0.3">
      <c r="A91" s="13" t="s">
        <v>10</v>
      </c>
      <c r="B91" s="14">
        <v>130</v>
      </c>
      <c r="C91" s="15" t="s">
        <v>45</v>
      </c>
      <c r="D91" s="14" t="s">
        <v>85</v>
      </c>
      <c r="E91" s="17">
        <v>500</v>
      </c>
      <c r="F91" s="16">
        <v>4256250</v>
      </c>
      <c r="G91" s="16">
        <v>4256250</v>
      </c>
      <c r="H91" s="32">
        <v>1398215.13</v>
      </c>
      <c r="I91" s="12">
        <f t="shared" si="3"/>
        <v>32.850869427312773</v>
      </c>
    </row>
    <row r="92" spans="1:9" ht="37.5" x14ac:dyDescent="0.3">
      <c r="A92" s="13" t="s">
        <v>17</v>
      </c>
      <c r="B92" s="14">
        <v>130</v>
      </c>
      <c r="C92" s="15" t="s">
        <v>45</v>
      </c>
      <c r="D92" s="14" t="s">
        <v>85</v>
      </c>
      <c r="E92" s="17">
        <v>540</v>
      </c>
      <c r="F92" s="16">
        <v>4256250</v>
      </c>
      <c r="G92" s="16">
        <v>4256250</v>
      </c>
      <c r="H92" s="32">
        <v>1398215.13</v>
      </c>
      <c r="I92" s="12">
        <f t="shared" si="3"/>
        <v>32.850869427312773</v>
      </c>
    </row>
    <row r="93" spans="1:9" ht="93.75" x14ac:dyDescent="0.3">
      <c r="A93" s="13" t="s">
        <v>48</v>
      </c>
      <c r="B93" s="14">
        <v>130</v>
      </c>
      <c r="C93" s="15" t="s">
        <v>45</v>
      </c>
      <c r="D93" s="14" t="s">
        <v>86</v>
      </c>
      <c r="E93" s="10"/>
      <c r="F93" s="16">
        <v>700000</v>
      </c>
      <c r="G93" s="16">
        <v>700000</v>
      </c>
      <c r="H93" s="32">
        <v>56109.46</v>
      </c>
      <c r="I93" s="12">
        <f t="shared" si="3"/>
        <v>8.0156371428571429</v>
      </c>
    </row>
    <row r="94" spans="1:9" ht="37.5" x14ac:dyDescent="0.3">
      <c r="A94" s="13" t="s">
        <v>10</v>
      </c>
      <c r="B94" s="14">
        <v>130</v>
      </c>
      <c r="C94" s="15" t="s">
        <v>45</v>
      </c>
      <c r="D94" s="14" t="s">
        <v>86</v>
      </c>
      <c r="E94" s="17">
        <v>500</v>
      </c>
      <c r="F94" s="16">
        <v>700000</v>
      </c>
      <c r="G94" s="16">
        <v>700000</v>
      </c>
      <c r="H94" s="32">
        <v>56109.46</v>
      </c>
      <c r="I94" s="12">
        <f t="shared" si="3"/>
        <v>8.0156371428571429</v>
      </c>
    </row>
    <row r="95" spans="1:9" ht="37.5" x14ac:dyDescent="0.3">
      <c r="A95" s="13" t="s">
        <v>17</v>
      </c>
      <c r="B95" s="14">
        <v>130</v>
      </c>
      <c r="C95" s="15" t="s">
        <v>45</v>
      </c>
      <c r="D95" s="14" t="s">
        <v>86</v>
      </c>
      <c r="E95" s="17">
        <v>540</v>
      </c>
      <c r="F95" s="16">
        <v>700000</v>
      </c>
      <c r="G95" s="16">
        <v>700000</v>
      </c>
      <c r="H95" s="32">
        <v>56109.46</v>
      </c>
      <c r="I95" s="12">
        <f t="shared" si="3"/>
        <v>8.0156371428571429</v>
      </c>
    </row>
    <row r="96" spans="1:9" ht="93.75" x14ac:dyDescent="0.3">
      <c r="A96" s="13" t="s">
        <v>48</v>
      </c>
      <c r="B96" s="14">
        <v>130</v>
      </c>
      <c r="C96" s="15" t="s">
        <v>45</v>
      </c>
      <c r="D96" s="14" t="s">
        <v>87</v>
      </c>
      <c r="E96" s="10"/>
      <c r="F96" s="16">
        <v>3750000</v>
      </c>
      <c r="G96" s="16">
        <v>3750000</v>
      </c>
      <c r="H96" s="32">
        <v>633992.47</v>
      </c>
      <c r="I96" s="12">
        <f t="shared" si="3"/>
        <v>16.906465866666668</v>
      </c>
    </row>
    <row r="97" spans="1:9" ht="37.5" x14ac:dyDescent="0.3">
      <c r="A97" s="13" t="s">
        <v>10</v>
      </c>
      <c r="B97" s="14">
        <v>130</v>
      </c>
      <c r="C97" s="15" t="s">
        <v>45</v>
      </c>
      <c r="D97" s="14" t="s">
        <v>87</v>
      </c>
      <c r="E97" s="17">
        <v>500</v>
      </c>
      <c r="F97" s="16">
        <v>3750000</v>
      </c>
      <c r="G97" s="16">
        <v>3750000</v>
      </c>
      <c r="H97" s="32">
        <v>633992.47</v>
      </c>
      <c r="I97" s="12">
        <f t="shared" si="3"/>
        <v>16.906465866666668</v>
      </c>
    </row>
    <row r="98" spans="1:9" ht="37.5" x14ac:dyDescent="0.3">
      <c r="A98" s="13" t="s">
        <v>17</v>
      </c>
      <c r="B98" s="14">
        <v>130</v>
      </c>
      <c r="C98" s="15" t="s">
        <v>45</v>
      </c>
      <c r="D98" s="14" t="s">
        <v>87</v>
      </c>
      <c r="E98" s="17">
        <v>540</v>
      </c>
      <c r="F98" s="16">
        <v>3750000</v>
      </c>
      <c r="G98" s="16">
        <v>3750000</v>
      </c>
      <c r="H98" s="32">
        <v>633992.47</v>
      </c>
      <c r="I98" s="12">
        <f t="shared" si="3"/>
        <v>16.906465866666668</v>
      </c>
    </row>
    <row r="99" spans="1:9" ht="37.5" x14ac:dyDescent="0.3">
      <c r="A99" s="13" t="s">
        <v>88</v>
      </c>
      <c r="B99" s="14">
        <v>130</v>
      </c>
      <c r="C99" s="15" t="s">
        <v>45</v>
      </c>
      <c r="D99" s="14" t="s">
        <v>89</v>
      </c>
      <c r="E99" s="10"/>
      <c r="F99" s="16">
        <v>6701856.8799999999</v>
      </c>
      <c r="G99" s="16">
        <v>6701856.8799999999</v>
      </c>
      <c r="H99" s="32">
        <v>0</v>
      </c>
      <c r="I99" s="12">
        <f t="shared" si="3"/>
        <v>0</v>
      </c>
    </row>
    <row r="100" spans="1:9" ht="56.25" x14ac:dyDescent="0.3">
      <c r="A100" s="13" t="s">
        <v>57</v>
      </c>
      <c r="B100" s="14">
        <v>130</v>
      </c>
      <c r="C100" s="15" t="s">
        <v>45</v>
      </c>
      <c r="D100" s="14" t="s">
        <v>89</v>
      </c>
      <c r="E100" s="17">
        <v>200</v>
      </c>
      <c r="F100" s="16">
        <v>6701856.8799999999</v>
      </c>
      <c r="G100" s="16">
        <v>6701856.8799999999</v>
      </c>
      <c r="H100" s="32">
        <v>0</v>
      </c>
      <c r="I100" s="12">
        <f t="shared" si="3"/>
        <v>0</v>
      </c>
    </row>
    <row r="101" spans="1:9" ht="56.25" x14ac:dyDescent="0.3">
      <c r="A101" s="13" t="s">
        <v>58</v>
      </c>
      <c r="B101" s="14">
        <v>130</v>
      </c>
      <c r="C101" s="15" t="s">
        <v>45</v>
      </c>
      <c r="D101" s="14" t="s">
        <v>89</v>
      </c>
      <c r="E101" s="17">
        <v>240</v>
      </c>
      <c r="F101" s="16">
        <v>6701856.8799999999</v>
      </c>
      <c r="G101" s="16">
        <v>6701856.8799999999</v>
      </c>
      <c r="H101" s="32">
        <v>0</v>
      </c>
      <c r="I101" s="12">
        <f t="shared" si="3"/>
        <v>0</v>
      </c>
    </row>
    <row r="102" spans="1:9" x14ac:dyDescent="0.3">
      <c r="A102" s="13" t="s">
        <v>59</v>
      </c>
      <c r="B102" s="14">
        <v>130</v>
      </c>
      <c r="C102" s="15" t="s">
        <v>26</v>
      </c>
      <c r="D102" s="9"/>
      <c r="E102" s="10"/>
      <c r="F102" s="16">
        <v>218828.64</v>
      </c>
      <c r="G102" s="16">
        <v>218828.64</v>
      </c>
      <c r="H102" s="32">
        <v>54707.16</v>
      </c>
      <c r="I102" s="12">
        <f t="shared" si="3"/>
        <v>25</v>
      </c>
    </row>
    <row r="103" spans="1:9" x14ac:dyDescent="0.3">
      <c r="A103" s="13" t="s">
        <v>19</v>
      </c>
      <c r="B103" s="14">
        <v>130</v>
      </c>
      <c r="C103" s="15" t="s">
        <v>27</v>
      </c>
      <c r="D103" s="9"/>
      <c r="E103" s="10"/>
      <c r="F103" s="16">
        <v>218828.64</v>
      </c>
      <c r="G103" s="16">
        <v>218828.64</v>
      </c>
      <c r="H103" s="32">
        <v>54707.16</v>
      </c>
      <c r="I103" s="12">
        <f t="shared" si="3"/>
        <v>25</v>
      </c>
    </row>
    <row r="104" spans="1:9" ht="37.5" x14ac:dyDescent="0.3">
      <c r="A104" s="13" t="s">
        <v>28</v>
      </c>
      <c r="B104" s="14">
        <v>130</v>
      </c>
      <c r="C104" s="15" t="s">
        <v>27</v>
      </c>
      <c r="D104" s="14" t="s">
        <v>60</v>
      </c>
      <c r="E104" s="10"/>
      <c r="F104" s="16">
        <v>218828.64</v>
      </c>
      <c r="G104" s="16">
        <v>218828.64</v>
      </c>
      <c r="H104" s="32">
        <v>54707.16</v>
      </c>
      <c r="I104" s="12">
        <f t="shared" si="3"/>
        <v>25</v>
      </c>
    </row>
    <row r="105" spans="1:9" ht="37.5" x14ac:dyDescent="0.3">
      <c r="A105" s="13" t="s">
        <v>11</v>
      </c>
      <c r="B105" s="14">
        <v>130</v>
      </c>
      <c r="C105" s="15" t="s">
        <v>27</v>
      </c>
      <c r="D105" s="14" t="s">
        <v>60</v>
      </c>
      <c r="E105" s="17">
        <v>300</v>
      </c>
      <c r="F105" s="16">
        <v>218828.64</v>
      </c>
      <c r="G105" s="16">
        <v>218828.64</v>
      </c>
      <c r="H105" s="32">
        <v>54707.16</v>
      </c>
      <c r="I105" s="12">
        <f t="shared" si="3"/>
        <v>25</v>
      </c>
    </row>
    <row r="106" spans="1:9" ht="37.5" x14ac:dyDescent="0.3">
      <c r="A106" s="13" t="s">
        <v>52</v>
      </c>
      <c r="B106" s="14">
        <v>130</v>
      </c>
      <c r="C106" s="15" t="s">
        <v>27</v>
      </c>
      <c r="D106" s="14" t="s">
        <v>60</v>
      </c>
      <c r="E106" s="17">
        <v>310</v>
      </c>
      <c r="F106" s="16">
        <v>218828.64</v>
      </c>
      <c r="G106" s="16">
        <v>218828.64</v>
      </c>
      <c r="H106" s="32">
        <v>54707.16</v>
      </c>
      <c r="I106" s="12">
        <f t="shared" si="3"/>
        <v>25</v>
      </c>
    </row>
    <row r="107" spans="1:9" x14ac:dyDescent="0.3">
      <c r="A107" s="26" t="s">
        <v>21</v>
      </c>
      <c r="B107" s="27"/>
      <c r="C107" s="27" t="s">
        <v>4</v>
      </c>
      <c r="D107" s="27" t="s">
        <v>4</v>
      </c>
      <c r="E107" s="27" t="s">
        <v>4</v>
      </c>
      <c r="F107" s="28">
        <f>F18+F5</f>
        <v>51758619.359999992</v>
      </c>
      <c r="G107" s="28">
        <f>G18+G5</f>
        <v>52821899.229999997</v>
      </c>
      <c r="H107" s="28">
        <f>H18+H5</f>
        <v>7311243.4299999997</v>
      </c>
      <c r="I107" s="29">
        <f t="shared" ref="I107" si="5">H107/G107*100</f>
        <v>13.84131115423356</v>
      </c>
    </row>
  </sheetData>
  <mergeCells count="2">
    <mergeCell ref="A2:I2"/>
    <mergeCell ref="D1:I1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2020-07-30T06:53:56Z</cp:lastPrinted>
  <dcterms:created xsi:type="dcterms:W3CDTF">2017-04-21T10:12:48Z</dcterms:created>
  <dcterms:modified xsi:type="dcterms:W3CDTF">2021-04-26T05:25:47Z</dcterms:modified>
</cp:coreProperties>
</file>