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Area" localSheetId="0">Лист1!$A$1:$J$163</definedName>
  </definedNames>
  <calcPr calcId="145621"/>
</workbook>
</file>

<file path=xl/calcChain.xml><?xml version="1.0" encoding="utf-8"?>
<calcChain xmlns="http://schemas.openxmlformats.org/spreadsheetml/2006/main">
  <c r="G159" i="1" l="1"/>
  <c r="G161" i="1"/>
  <c r="I159" i="1" l="1"/>
  <c r="H159" i="1"/>
  <c r="F161" i="1" l="1"/>
  <c r="E129" i="1"/>
  <c r="E130" i="1"/>
  <c r="E131" i="1"/>
  <c r="E132" i="1"/>
  <c r="F133" i="1"/>
  <c r="G133" i="1"/>
  <c r="E133" i="1" s="1"/>
  <c r="H133" i="1"/>
  <c r="I133" i="1"/>
  <c r="F159" i="1"/>
  <c r="G158" i="1" l="1"/>
  <c r="E158" i="1" s="1"/>
  <c r="H158" i="1"/>
  <c r="I158" i="1"/>
  <c r="F158" i="1"/>
  <c r="E155" i="1"/>
  <c r="E156" i="1"/>
  <c r="E157" i="1"/>
  <c r="E154" i="1"/>
  <c r="E162" i="1" l="1"/>
  <c r="I35" i="1" l="1"/>
  <c r="H35" i="1"/>
  <c r="G35" i="1"/>
  <c r="F35" i="1"/>
  <c r="E34" i="1"/>
  <c r="E33" i="1"/>
  <c r="E32" i="1"/>
  <c r="E31" i="1"/>
  <c r="E35" i="1" l="1"/>
  <c r="I30" i="1"/>
  <c r="H30" i="1"/>
  <c r="G30" i="1"/>
  <c r="F30" i="1"/>
  <c r="E29" i="1"/>
  <c r="E28" i="1"/>
  <c r="E27" i="1"/>
  <c r="E26" i="1"/>
  <c r="E30" i="1" l="1"/>
  <c r="I25" i="1"/>
  <c r="H25" i="1"/>
  <c r="G25" i="1"/>
  <c r="F25" i="1"/>
  <c r="E24" i="1"/>
  <c r="E23" i="1"/>
  <c r="E22" i="1"/>
  <c r="E21" i="1"/>
  <c r="E25" i="1" l="1"/>
  <c r="G153" i="1"/>
  <c r="H153" i="1"/>
  <c r="I153" i="1"/>
  <c r="F153" i="1"/>
  <c r="E150" i="1"/>
  <c r="E151" i="1"/>
  <c r="E152" i="1"/>
  <c r="E149" i="1"/>
  <c r="G148" i="1"/>
  <c r="H148" i="1"/>
  <c r="I148" i="1"/>
  <c r="F148" i="1"/>
  <c r="E145" i="1"/>
  <c r="E146" i="1"/>
  <c r="E147" i="1"/>
  <c r="E144" i="1"/>
  <c r="I142" i="1"/>
  <c r="H142" i="1" s="1"/>
  <c r="G142" i="1" s="1"/>
  <c r="F142" i="1" s="1"/>
  <c r="E142" i="1" s="1"/>
  <c r="I141" i="1"/>
  <c r="I140" i="1"/>
  <c r="I139" i="1"/>
  <c r="H141" i="1" l="1"/>
  <c r="I161" i="1"/>
  <c r="H139" i="1"/>
  <c r="H140" i="1"/>
  <c r="H160" i="1" s="1"/>
  <c r="I160" i="1"/>
  <c r="E153" i="1"/>
  <c r="E148" i="1"/>
  <c r="I143" i="1"/>
  <c r="G138" i="1"/>
  <c r="H138" i="1"/>
  <c r="I138" i="1"/>
  <c r="F138" i="1"/>
  <c r="E135" i="1"/>
  <c r="E136" i="1"/>
  <c r="E137" i="1"/>
  <c r="E134" i="1"/>
  <c r="G128" i="1"/>
  <c r="H128" i="1"/>
  <c r="I128" i="1"/>
  <c r="F128" i="1"/>
  <c r="E125" i="1"/>
  <c r="E126" i="1"/>
  <c r="E127" i="1"/>
  <c r="E124" i="1"/>
  <c r="I123" i="1"/>
  <c r="G123" i="1"/>
  <c r="H123" i="1"/>
  <c r="F123" i="1"/>
  <c r="E120" i="1"/>
  <c r="E121" i="1"/>
  <c r="E122" i="1"/>
  <c r="E119" i="1"/>
  <c r="G118" i="1"/>
  <c r="H118" i="1"/>
  <c r="I118" i="1"/>
  <c r="F118" i="1"/>
  <c r="E115" i="1"/>
  <c r="E116" i="1"/>
  <c r="E117" i="1"/>
  <c r="E114" i="1"/>
  <c r="G113" i="1"/>
  <c r="H113" i="1"/>
  <c r="I113" i="1"/>
  <c r="F113" i="1"/>
  <c r="E110" i="1"/>
  <c r="E111" i="1"/>
  <c r="E112" i="1"/>
  <c r="E109" i="1"/>
  <c r="G108" i="1"/>
  <c r="H108" i="1"/>
  <c r="I108" i="1"/>
  <c r="F108" i="1"/>
  <c r="E100" i="1"/>
  <c r="E101" i="1"/>
  <c r="E102" i="1"/>
  <c r="E99" i="1"/>
  <c r="E105" i="1"/>
  <c r="E106" i="1"/>
  <c r="E107" i="1"/>
  <c r="E104" i="1"/>
  <c r="G103" i="1"/>
  <c r="H103" i="1"/>
  <c r="I103" i="1"/>
  <c r="F103" i="1"/>
  <c r="G98" i="1"/>
  <c r="H98" i="1"/>
  <c r="I98" i="1"/>
  <c r="F98" i="1"/>
  <c r="E95" i="1"/>
  <c r="E96" i="1"/>
  <c r="E97" i="1"/>
  <c r="E94" i="1"/>
  <c r="G93" i="1"/>
  <c r="H93" i="1"/>
  <c r="I93" i="1"/>
  <c r="F93" i="1"/>
  <c r="E90" i="1"/>
  <c r="E91" i="1"/>
  <c r="E92" i="1"/>
  <c r="E89" i="1"/>
  <c r="G88" i="1"/>
  <c r="H88" i="1"/>
  <c r="I88" i="1"/>
  <c r="F88" i="1"/>
  <c r="E85" i="1"/>
  <c r="E86" i="1"/>
  <c r="E87" i="1"/>
  <c r="E84" i="1"/>
  <c r="G83" i="1"/>
  <c r="H83" i="1"/>
  <c r="I83" i="1"/>
  <c r="F83" i="1"/>
  <c r="E80" i="1"/>
  <c r="E81" i="1"/>
  <c r="E82" i="1"/>
  <c r="E79" i="1"/>
  <c r="G78" i="1"/>
  <c r="H78" i="1"/>
  <c r="I78" i="1"/>
  <c r="F78" i="1"/>
  <c r="E77" i="1"/>
  <c r="E76" i="1"/>
  <c r="E75" i="1"/>
  <c r="E71" i="1"/>
  <c r="G70" i="1"/>
  <c r="H70" i="1"/>
  <c r="I70" i="1"/>
  <c r="F70" i="1"/>
  <c r="I65" i="1"/>
  <c r="G65" i="1"/>
  <c r="H65" i="1"/>
  <c r="F65" i="1"/>
  <c r="E69" i="1"/>
  <c r="E68" i="1"/>
  <c r="E67" i="1"/>
  <c r="E66" i="1"/>
  <c r="E64" i="1"/>
  <c r="E63" i="1"/>
  <c r="E62" i="1"/>
  <c r="E61" i="1"/>
  <c r="G60" i="1"/>
  <c r="H60" i="1"/>
  <c r="I60" i="1"/>
  <c r="F60" i="1"/>
  <c r="E57" i="1"/>
  <c r="E58" i="1"/>
  <c r="E59" i="1"/>
  <c r="E56" i="1"/>
  <c r="G55" i="1"/>
  <c r="H55" i="1"/>
  <c r="I55" i="1"/>
  <c r="F55" i="1"/>
  <c r="E52" i="1"/>
  <c r="E53" i="1"/>
  <c r="E54" i="1"/>
  <c r="E51" i="1"/>
  <c r="G50" i="1"/>
  <c r="H50" i="1"/>
  <c r="I50" i="1"/>
  <c r="F50" i="1"/>
  <c r="E47" i="1"/>
  <c r="E48" i="1"/>
  <c r="E49" i="1"/>
  <c r="E46" i="1"/>
  <c r="G45" i="1"/>
  <c r="H45" i="1"/>
  <c r="I45" i="1"/>
  <c r="F45" i="1"/>
  <c r="E42" i="1"/>
  <c r="E43" i="1"/>
  <c r="E44" i="1"/>
  <c r="E41" i="1"/>
  <c r="G40" i="1"/>
  <c r="H40" i="1"/>
  <c r="I40" i="1"/>
  <c r="F40" i="1"/>
  <c r="E37" i="1"/>
  <c r="E38" i="1"/>
  <c r="E39" i="1"/>
  <c r="E36" i="1"/>
  <c r="G20" i="1"/>
  <c r="H20" i="1"/>
  <c r="I20" i="1"/>
  <c r="F20" i="1"/>
  <c r="E17" i="1"/>
  <c r="E18" i="1"/>
  <c r="E19" i="1"/>
  <c r="E16" i="1"/>
  <c r="G15" i="1"/>
  <c r="H15" i="1"/>
  <c r="I15" i="1"/>
  <c r="F15" i="1"/>
  <c r="E12" i="1"/>
  <c r="E13" i="1"/>
  <c r="E14" i="1"/>
  <c r="E11" i="1"/>
  <c r="I163" i="1" l="1"/>
  <c r="H143" i="1"/>
  <c r="G140" i="1"/>
  <c r="G160" i="1" s="1"/>
  <c r="G139" i="1"/>
  <c r="G141" i="1"/>
  <c r="H161" i="1"/>
  <c r="E103" i="1"/>
  <c r="E78" i="1"/>
  <c r="E83" i="1"/>
  <c r="E88" i="1"/>
  <c r="E93" i="1"/>
  <c r="E98" i="1"/>
  <c r="E108" i="1"/>
  <c r="E70" i="1"/>
  <c r="E118" i="1"/>
  <c r="E123" i="1"/>
  <c r="E128" i="1"/>
  <c r="E138" i="1"/>
  <c r="E113" i="1"/>
  <c r="E60" i="1"/>
  <c r="E45" i="1"/>
  <c r="E55" i="1"/>
  <c r="E15" i="1"/>
  <c r="E20" i="1"/>
  <c r="E65" i="1"/>
  <c r="E50" i="1"/>
  <c r="E40" i="1"/>
  <c r="F140" i="1" l="1"/>
  <c r="E141" i="1"/>
  <c r="E161" i="1"/>
  <c r="H163" i="1"/>
  <c r="G143" i="1"/>
  <c r="F160" i="1" l="1"/>
  <c r="F163" i="1" s="1"/>
  <c r="E140" i="1"/>
  <c r="E139" i="1"/>
  <c r="F143" i="1"/>
  <c r="G163" i="1"/>
  <c r="E160" i="1" l="1"/>
  <c r="E143" i="1"/>
  <c r="E163" i="1"/>
  <c r="E159" i="1"/>
</calcChain>
</file>

<file path=xl/sharedStrings.xml><?xml version="1.0" encoding="utf-8"?>
<sst xmlns="http://schemas.openxmlformats.org/spreadsheetml/2006/main" count="258" uniqueCount="107">
  <si>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</si>
  <si>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</si>
  <si>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</si>
  <si>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</si>
  <si>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</si>
  <si>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</si>
  <si>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</si>
  <si>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</si>
  <si>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</si>
  <si>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</si>
  <si>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</si>
  <si>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</si>
  <si>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</si>
  <si>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Руководитель аппарата, общий отдел, отдел учета и отчетности, отдел по правовой работе и связям с муниципальными образованиями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</si>
  <si>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</si>
  <si>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</si>
  <si>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</si>
  <si>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внебюджетные источники</t>
  </si>
  <si>
    <t>Итого:</t>
  </si>
  <si>
    <t>2.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</si>
  <si>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</si>
  <si>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Комитет по управлению муниципальным имуществом, отдел экономики администрации Трубчевского муниципального района</t>
  </si>
  <si>
    <t>3.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</si>
  <si>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</si>
  <si>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</si>
  <si>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4.</t>
  </si>
  <si>
    <t>Мероприятия в области использования, охраны водных объектов и гидротехнических сооружений</t>
  </si>
  <si>
    <t xml:space="preserve">Сектор по охране окружающей среды администрации Трубчевского муниципального района </t>
  </si>
  <si>
    <t>5.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</si>
  <si>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</si>
  <si>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</si>
  <si>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</si>
  <si>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</si>
  <si>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</si>
  <si>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</si>
  <si>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</si>
  <si>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Мероприятия по инвестированию объектов капитального строительства собственности Трубчевского муниципального района</t>
  </si>
  <si>
    <t>Специалист по строительству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</si>
  <si>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</si>
  <si>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</si>
  <si>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</si>
  <si>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10.</t>
  </si>
  <si>
    <t>Мероприятия по профилактике социального сиротства, оказанию помощи детям-сиротам и детям, оставшимся без попечения родителей, лицам из их числа, замещающим семьям, по предоставлению жилья лицам из числа детей-сирот</t>
  </si>
  <si>
    <t>11.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</si>
  <si>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</si>
  <si>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12.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</si>
  <si>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</si>
  <si>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</si>
  <si>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13.</t>
  </si>
  <si>
    <t>Мероприятия в сфере осуществления отдельных государственных полномочий по выплата ежемесячных денежных средств на содержание и проезд ребёнка, переданного на воспитание в семью опекуна (попечителя), приёмную семью, а также вознаграждение приёмным родителям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</si>
  <si>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</si>
  <si>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</si>
  <si>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</si>
  <si>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15.</t>
  </si>
  <si>
    <t>Мероприятия в сфере осуществления отдельных государственных полномочий по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</si>
  <si>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Административная комиссия муниципального образования «Трубчевский муниципальный район»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</si>
  <si>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</si>
  <si>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</si>
  <si>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</si>
  <si>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</si>
  <si>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Мероприятия в сфере осуществления отдельных государственных полномочий в области охраны труда</t>
  </si>
  <si>
    <t>18.</t>
  </si>
  <si>
    <t>Мероприятия в сфере осуществления отдельных государственных полномочий по осуществлению деятельности по профилактике безнадзорности и правонарушений несовершеннолетних</t>
  </si>
  <si>
    <t>Комиссия по делам несовершеннолетних и защите их прав Трубчевского муниципального района, субъекты системы профилактики безнадзорности и правонарушений несовершеннолетних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</si>
  <si>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</si>
  <si>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19.</t>
  </si>
  <si>
    <t>Мероприятия в сфере осуществления отдельных государственных полномочий по организации деятельности по опеке и попечительству</t>
  </si>
  <si>
    <t>20.</t>
  </si>
  <si>
    <t>Мероприятия в сфере о осуществления отдельных государственных полномочий по обеспечению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</si>
  <si>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</si>
  <si>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</si>
  <si>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</si>
  <si>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Отдел по правовой работе и связям с муниципальными образованиями администрации Трубчевского муниципального района, ГКУ «Центр занятости населения Трубчевского района» (по согласованию)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</si>
  <si>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</si>
  <si>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>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Федерации,               сокращение доли детей-сирот и детей, оставшихся без попечения родителей, от общей численности детского населения Трубчевского района</t>
  </si>
  <si>
    <t xml:space="preserve">реализации муниципальной программы </t>
  </si>
  <si>
    <t>ПЛАН</t>
  </si>
  <si>
    <t>Мероприятия по развитию водохозяйственного комплекса в Брянской области</t>
  </si>
  <si>
    <t>Сектор по охране окружающей среды администрации Трубчевского муниципального района, отдел экономики администрации Трубчевского муниципального района</t>
  </si>
  <si>
    <t>Мероприятия в рамках ДЦП "Социальное развитие села"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</si>
  <si>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</si>
  <si>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Отдел по делам семьи, охране материнства и детства, демографии администрации Трубчевского муниципального района, ГБУЗ «Трубчевская ЦРБ» (по согласованию), ГКУ «Центр занятости населения Трубчевского района» (по согласованию), ГБУСО «Центр социальной помощи семье и детям Трубчевского района» (по согласованию), Отдел ЗАГС Трубчевского района управления ЗАГС Брянской области (по согласованию), ГКУ редакция газеты «Земля трубчевская» (по согласованию)</t>
  </si>
  <si>
    <t>Комиссия по установлению пенсии за выслугу лет, общий отдел, отдел учета и отчетности администрации Трубчевского муниципального района, Молодежный совет Трубчевского района (по согласованию), ГБУ «Комплексный центр социального обслуживания населения Трубчевского района» (по согласованию)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</si>
  <si>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</si>
  <si>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Руководитель аппарата администрации Трубчевского муниципального района</t>
  </si>
  <si>
    <t>Мероприятия по охране окружающей среды</t>
  </si>
  <si>
    <t>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</si>
  <si>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"Реализация полномочий администрации Трубчевского муниципального района" (2013-2016 годы)</t>
  </si>
  <si>
    <t>к муниципальной программе"Реализация полномочий администрации</t>
  </si>
  <si>
    <t>Трубчевского муниципального района" (2013-2016 годы)</t>
  </si>
  <si>
    <t>21.</t>
  </si>
  <si>
    <t>22.</t>
  </si>
  <si>
    <t>23.</t>
  </si>
  <si>
    <t>24.</t>
  </si>
  <si>
    <t>25.</t>
  </si>
  <si>
    <t>Обеспечение проведения выборов и референдумов</t>
  </si>
  <si>
    <t>Мероприятия по приобретению жилья работникам социально-культурной сферы</t>
  </si>
  <si>
    <t>Мероприятия на  возмещение затрат по приобретению племенного молодняка крупного рогатого скота</t>
  </si>
  <si>
    <t>26.</t>
  </si>
  <si>
    <t>27.</t>
  </si>
  <si>
    <t>28.</t>
  </si>
  <si>
    <t>29.</t>
  </si>
  <si>
    <t>Создание многофункциональных центров предоставления государственных и муниципальных услуг на территории района</t>
  </si>
  <si>
    <t>Мероприятия в рамках ДЦП "Газификация Брянской области" (2009-2015 годы)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</si>
  <si>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</si>
  <si>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 2</t>
  </si>
  <si>
    <t>от 20 мая 2014 г. № 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</si>
</sst>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3"/>
  <sheetViews>
    <sheetView tabSelected="1" view="pageBreakPreview" zoomScaleNormal="100" zoomScaleSheetLayoutView="100" workbookViewId="0">
      <selection activeCell="E4" sqref="E4:J4"/>
    </sheetView>
  </sheetViews>
  <sheetFormatPr defaultRowHeight="15" x14ac:dyDescent="0.25"/>
  <cols>
    <col min="1" max="1" width="3.85546875" customWidth="1"/>
    <col min="2" max="2" width="20" customWidth="1"/>
    <col min="3" max="3" width="15.5703125" customWidth="1"/>
    <col min="4" max="4" width="12.42578125" customWidth="1"/>
    <col min="5" max="5" width="11.7109375" customWidth="1"/>
    <col min="6" max="6" width="10.5703125" customWidth="1"/>
    <col min="7" max="7" width="10.7109375" customWidth="1"/>
    <col min="8" max="8" width="10.5703125" customWidth="1"/>
    <col min="9" max="9" width="11" customWidth="1"/>
    <col min="10" max="10" width="17.5703125" customWidth="1"/>
  </cols>
  <sheetData>
    <row r="1" spans="1:10" x14ac:dyDescent="0.25">
      <c r="E1" s="2"/>
      <c r="F1" s="2"/>
      <c r="G1" s="42" t="s">
        <v>105</v>
      </c>
      <c r="H1" s="42"/>
      <c r="I1" s="42"/>
      <c r="J1" s="42"/>
    </row>
    <row r="2" spans="1:10" x14ac:dyDescent="0.25">
      <c r="E2" s="42" t="s">
        <v>88</v>
      </c>
      <c r="F2" s="42"/>
      <c r="G2" s="42"/>
      <c r="H2" s="42"/>
      <c r="I2" s="42"/>
      <c r="J2" s="42"/>
    </row>
    <row r="3" spans="1:10" x14ac:dyDescent="0.25">
      <c r="E3" s="42" t="s">
        <v>89</v>
      </c>
      <c r="F3" s="42"/>
      <c r="G3" s="42"/>
      <c r="H3" s="42"/>
      <c r="I3" s="42"/>
      <c r="J3" s="42"/>
    </row>
    <row r="4" spans="1:10" x14ac:dyDescent="0.25">
      <c r="E4" s="42" t="s">
        <v>106</v>
      </c>
      <c r="F4" s="42"/>
      <c r="G4" s="42"/>
      <c r="H4" s="42"/>
      <c r="I4" s="42"/>
      <c r="J4" s="42"/>
    </row>
    <row r="5" spans="1:10" x14ac:dyDescent="0.25">
      <c r="A5" s="35" t="s">
        <v>76</v>
      </c>
      <c r="B5" s="35"/>
      <c r="C5" s="35"/>
      <c r="D5" s="35"/>
      <c r="E5" s="35"/>
      <c r="F5" s="35"/>
      <c r="G5" s="35"/>
      <c r="H5" s="35"/>
      <c r="I5" s="35"/>
      <c r="J5" s="35"/>
    </row>
    <row r="6" spans="1:10" x14ac:dyDescent="0.25">
      <c r="A6" s="35" t="s">
        <v>75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x14ac:dyDescent="0.25">
      <c r="A7" s="36" t="s">
        <v>87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59.25" customHeight="1" x14ac:dyDescent="0.25">
      <c r="A8" s="43" t="s">
        <v>0</v>
      </c>
      <c r="B8" s="43" t="s">
        <v>1</v>
      </c>
      <c r="C8" s="43" t="s">
        <v>2</v>
      </c>
      <c r="D8" s="43" t="s">
        <v>3</v>
      </c>
      <c r="E8" s="43" t="s">
        <v>4</v>
      </c>
      <c r="F8" s="43"/>
      <c r="G8" s="43"/>
      <c r="H8" s="43"/>
      <c r="I8" s="43"/>
      <c r="J8" s="43" t="s">
        <v>5</v>
      </c>
    </row>
    <row r="9" spans="1:10" ht="29.25" customHeight="1" x14ac:dyDescent="0.25">
      <c r="A9" s="43"/>
      <c r="B9" s="43"/>
      <c r="C9" s="43"/>
      <c r="D9" s="43"/>
      <c r="E9" s="3" t="s">
        <v>6</v>
      </c>
      <c r="F9" s="3" t="s">
        <v>7</v>
      </c>
      <c r="G9" s="3" t="s">
        <v>8</v>
      </c>
      <c r="H9" s="3" t="s">
        <v>9</v>
      </c>
      <c r="I9" s="3" t="s">
        <v>10</v>
      </c>
      <c r="J9" s="43"/>
    </row>
    <row r="10" spans="1:10" x14ac:dyDescent="0.25">
      <c r="A10" s="4">
        <v>1</v>
      </c>
      <c r="B10" s="4">
        <v>2</v>
      </c>
      <c r="C10" s="4">
        <v>3</v>
      </c>
      <c r="D10" s="4">
        <v>4</v>
      </c>
      <c r="E10" s="4">
        <v>6</v>
      </c>
      <c r="F10" s="4">
        <v>7</v>
      </c>
      <c r="G10" s="4">
        <v>8</v>
      </c>
      <c r="H10" s="4">
        <v>9</v>
      </c>
      <c r="I10" s="4">
        <v>10</v>
      </c>
      <c r="J10" s="4">
        <v>11</v>
      </c>
    </row>
    <row r="11" spans="1:10" ht="38.25" customHeight="1" x14ac:dyDescent="0.25">
      <c r="A11" s="17" t="s">
        <v>11</v>
      </c>
      <c r="B11" s="23" t="s">
        <v>12</v>
      </c>
      <c r="C11" s="15" t="s">
        <v>13</v>
      </c>
      <c r="D11" s="5" t="s">
        <v>14</v>
      </c>
      <c r="E11" s="9">
        <f>SUM(F11:I11)</f>
        <v>0</v>
      </c>
      <c r="F11" s="9"/>
      <c r="G11" s="9"/>
      <c r="H11" s="9"/>
      <c r="I11" s="9"/>
      <c r="J11" s="16"/>
    </row>
    <row r="12" spans="1:10" ht="37.5" customHeight="1" x14ac:dyDescent="0.25">
      <c r="A12" s="27"/>
      <c r="B12" s="23"/>
      <c r="C12" s="15"/>
      <c r="D12" s="5" t="s">
        <v>15</v>
      </c>
      <c r="E12" s="9">
        <f t="shared" ref="E12:E15" si="0">SUM(F12:I12)</f>
        <v>0</v>
      </c>
      <c r="F12" s="9"/>
      <c r="G12" s="9"/>
      <c r="H12" s="9"/>
      <c r="I12" s="9"/>
      <c r="J12" s="16"/>
    </row>
    <row r="13" spans="1:10" ht="33.75" customHeight="1" x14ac:dyDescent="0.25">
      <c r="A13" s="27"/>
      <c r="B13" s="23"/>
      <c r="C13" s="15"/>
      <c r="D13" s="5" t="s">
        <v>16</v>
      </c>
      <c r="E13" s="9">
        <f t="shared" si="0"/>
        <v>57408339.159999996</v>
      </c>
      <c r="F13" s="9">
        <v>17574817.960000001</v>
      </c>
      <c r="G13" s="14">
        <v>12927131.199999999</v>
      </c>
      <c r="H13" s="9">
        <v>13524195</v>
      </c>
      <c r="I13" s="9">
        <v>13382195</v>
      </c>
      <c r="J13" s="16"/>
    </row>
    <row r="14" spans="1:10" ht="26.25" customHeight="1" x14ac:dyDescent="0.25">
      <c r="A14" s="27"/>
      <c r="B14" s="23"/>
      <c r="C14" s="15"/>
      <c r="D14" s="5" t="s">
        <v>17</v>
      </c>
      <c r="E14" s="9">
        <f t="shared" si="0"/>
        <v>0</v>
      </c>
      <c r="F14" s="9"/>
      <c r="G14" s="9"/>
      <c r="H14" s="9"/>
      <c r="I14" s="9"/>
      <c r="J14" s="16"/>
    </row>
    <row r="15" spans="1:10" ht="24.75" customHeight="1" x14ac:dyDescent="0.25">
      <c r="A15" s="28"/>
      <c r="B15" s="23"/>
      <c r="C15" s="15"/>
      <c r="D15" s="5" t="s">
        <v>18</v>
      </c>
      <c r="E15" s="9">
        <f t="shared" si="0"/>
        <v>57408339.159999996</v>
      </c>
      <c r="F15" s="9">
        <f>SUM(F11:F14)</f>
        <v>17574817.960000001</v>
      </c>
      <c r="G15" s="9">
        <f t="shared" ref="G15:I15" si="1">SUM(G11:G14)</f>
        <v>12927131.199999999</v>
      </c>
      <c r="H15" s="9">
        <f t="shared" si="1"/>
        <v>13524195</v>
      </c>
      <c r="I15" s="9">
        <f t="shared" si="1"/>
        <v>13382195</v>
      </c>
      <c r="J15" s="16"/>
    </row>
    <row r="16" spans="1:10" ht="39.75" customHeight="1" x14ac:dyDescent="0.25">
      <c r="A16" s="17" t="s">
        <v>19</v>
      </c>
      <c r="B16" s="23" t="s">
        <v>20</v>
      </c>
      <c r="C16" s="15" t="s">
        <v>21</v>
      </c>
      <c r="D16" s="5" t="s">
        <v>14</v>
      </c>
      <c r="E16" s="9">
        <f>SUM(F16:I16)</f>
        <v>0</v>
      </c>
      <c r="F16" s="9"/>
      <c r="G16" s="9"/>
      <c r="H16" s="9"/>
      <c r="I16" s="9"/>
      <c r="J16" s="24" t="s">
        <v>86</v>
      </c>
    </row>
    <row r="17" spans="1:10" ht="42" customHeight="1" x14ac:dyDescent="0.25">
      <c r="A17" s="27"/>
      <c r="B17" s="23"/>
      <c r="C17" s="15"/>
      <c r="D17" s="5" t="s">
        <v>15</v>
      </c>
      <c r="E17" s="9">
        <f t="shared" ref="E17:E20" si="2">SUM(F17:I17)</f>
        <v>0</v>
      </c>
      <c r="F17" s="9"/>
      <c r="G17" s="9"/>
      <c r="H17" s="9"/>
      <c r="I17" s="9"/>
      <c r="J17" s="25"/>
    </row>
    <row r="18" spans="1:10" ht="34.5" customHeight="1" x14ac:dyDescent="0.25">
      <c r="A18" s="27"/>
      <c r="B18" s="23"/>
      <c r="C18" s="15"/>
      <c r="D18" s="5" t="s">
        <v>16</v>
      </c>
      <c r="E18" s="9">
        <f t="shared" si="2"/>
        <v>1940468.24</v>
      </c>
      <c r="F18" s="9">
        <v>440468.24</v>
      </c>
      <c r="G18" s="9">
        <v>500000</v>
      </c>
      <c r="H18" s="9">
        <v>500000</v>
      </c>
      <c r="I18" s="9">
        <v>500000</v>
      </c>
      <c r="J18" s="25"/>
    </row>
    <row r="19" spans="1:10" ht="33" customHeight="1" x14ac:dyDescent="0.25">
      <c r="A19" s="27"/>
      <c r="B19" s="23"/>
      <c r="C19" s="15"/>
      <c r="D19" s="5" t="s">
        <v>17</v>
      </c>
      <c r="E19" s="9">
        <f t="shared" si="2"/>
        <v>0</v>
      </c>
      <c r="F19" s="9"/>
      <c r="G19" s="9"/>
      <c r="H19" s="9"/>
      <c r="I19" s="9"/>
      <c r="J19" s="25"/>
    </row>
    <row r="20" spans="1:10" ht="236.25" customHeight="1" x14ac:dyDescent="0.25">
      <c r="A20" s="28"/>
      <c r="B20" s="23"/>
      <c r="C20" s="15"/>
      <c r="D20" s="5" t="s">
        <v>18</v>
      </c>
      <c r="E20" s="9">
        <f t="shared" si="2"/>
        <v>1940468.24</v>
      </c>
      <c r="F20" s="9">
        <f>SUM(F16:F19)</f>
        <v>440468.24</v>
      </c>
      <c r="G20" s="9">
        <f t="shared" ref="G20:I20" si="3">SUM(G16:G19)</f>
        <v>500000</v>
      </c>
      <c r="H20" s="9">
        <f t="shared" si="3"/>
        <v>500000</v>
      </c>
      <c r="I20" s="9">
        <f t="shared" si="3"/>
        <v>500000</v>
      </c>
      <c r="J20" s="26"/>
    </row>
    <row r="21" spans="1:10" ht="38.25" customHeight="1" x14ac:dyDescent="0.25">
      <c r="A21" s="16" t="s">
        <v>22</v>
      </c>
      <c r="B21" s="23" t="s">
        <v>97</v>
      </c>
      <c r="C21" s="15"/>
      <c r="D21" s="5" t="s">
        <v>14</v>
      </c>
      <c r="E21" s="9">
        <f>SUM(F21:I21)</f>
        <v>0</v>
      </c>
      <c r="F21" s="9"/>
      <c r="G21" s="9"/>
      <c r="H21" s="9"/>
      <c r="I21" s="9"/>
      <c r="J21" s="16"/>
    </row>
    <row r="22" spans="1:10" ht="38.25" customHeight="1" x14ac:dyDescent="0.25">
      <c r="A22" s="16"/>
      <c r="B22" s="23"/>
      <c r="C22" s="15"/>
      <c r="D22" s="5" t="s">
        <v>15</v>
      </c>
      <c r="E22" s="9">
        <f t="shared" ref="E22:E25" si="4">SUM(F22:I22)</f>
        <v>0</v>
      </c>
      <c r="F22" s="9"/>
      <c r="G22" s="9"/>
      <c r="H22" s="9"/>
      <c r="I22" s="9"/>
      <c r="J22" s="16"/>
    </row>
    <row r="23" spans="1:10" ht="33.75" customHeight="1" x14ac:dyDescent="0.25">
      <c r="A23" s="16"/>
      <c r="B23" s="23"/>
      <c r="C23" s="15"/>
      <c r="D23" s="5" t="s">
        <v>16</v>
      </c>
      <c r="E23" s="9">
        <f t="shared" si="4"/>
        <v>546000</v>
      </c>
      <c r="F23" s="9"/>
      <c r="G23" s="9">
        <v>146000</v>
      </c>
      <c r="H23" s="9">
        <v>200000</v>
      </c>
      <c r="I23" s="9">
        <v>200000</v>
      </c>
      <c r="J23" s="16"/>
    </row>
    <row r="24" spans="1:10" ht="26.25" customHeight="1" x14ac:dyDescent="0.25">
      <c r="A24" s="16"/>
      <c r="B24" s="23"/>
      <c r="C24" s="15"/>
      <c r="D24" s="5" t="s">
        <v>17</v>
      </c>
      <c r="E24" s="9">
        <f t="shared" si="4"/>
        <v>0</v>
      </c>
      <c r="F24" s="9"/>
      <c r="G24" s="9"/>
      <c r="H24" s="9"/>
      <c r="I24" s="9"/>
      <c r="J24" s="16"/>
    </row>
    <row r="25" spans="1:10" x14ac:dyDescent="0.25">
      <c r="A25" s="16"/>
      <c r="B25" s="23"/>
      <c r="C25" s="15"/>
      <c r="D25" s="5" t="s">
        <v>18</v>
      </c>
      <c r="E25" s="9">
        <f t="shared" si="4"/>
        <v>546000</v>
      </c>
      <c r="F25" s="9">
        <f>SUM(F21:F24)</f>
        <v>0</v>
      </c>
      <c r="G25" s="9">
        <f t="shared" ref="G25:I25" si="5">SUM(G21:G24)</f>
        <v>146000</v>
      </c>
      <c r="H25" s="9">
        <f t="shared" si="5"/>
        <v>200000</v>
      </c>
      <c r="I25" s="9">
        <f t="shared" si="5"/>
        <v>200000</v>
      </c>
      <c r="J25" s="16"/>
    </row>
    <row r="26" spans="1:10" ht="38.25" customHeight="1" x14ac:dyDescent="0.25">
      <c r="A26" s="16" t="s">
        <v>25</v>
      </c>
      <c r="B26" s="23" t="s">
        <v>95</v>
      </c>
      <c r="C26" s="15" t="s">
        <v>84</v>
      </c>
      <c r="D26" s="7" t="s">
        <v>14</v>
      </c>
      <c r="E26" s="9">
        <f>SUM(F26:I26)</f>
        <v>0</v>
      </c>
      <c r="F26" s="9"/>
      <c r="G26" s="9"/>
      <c r="H26" s="9"/>
      <c r="I26" s="9"/>
      <c r="J26" s="16"/>
    </row>
    <row r="27" spans="1:10" ht="38.25" customHeight="1" x14ac:dyDescent="0.25">
      <c r="A27" s="16"/>
      <c r="B27" s="23"/>
      <c r="C27" s="15"/>
      <c r="D27" s="7" t="s">
        <v>15</v>
      </c>
      <c r="E27" s="9">
        <f t="shared" ref="E27:E30" si="6">SUM(F27:I27)</f>
        <v>0</v>
      </c>
      <c r="F27" s="9"/>
      <c r="G27" s="9"/>
      <c r="H27" s="9"/>
      <c r="I27" s="9"/>
      <c r="J27" s="16"/>
    </row>
    <row r="28" spans="1:10" ht="33.75" customHeight="1" x14ac:dyDescent="0.25">
      <c r="A28" s="16"/>
      <c r="B28" s="23"/>
      <c r="C28" s="15"/>
      <c r="D28" s="7" t="s">
        <v>16</v>
      </c>
      <c r="E28" s="9">
        <f t="shared" si="6"/>
        <v>460000</v>
      </c>
      <c r="F28" s="9"/>
      <c r="G28" s="9">
        <v>460000</v>
      </c>
      <c r="H28" s="9"/>
      <c r="I28" s="9"/>
      <c r="J28" s="16"/>
    </row>
    <row r="29" spans="1:10" ht="26.25" customHeight="1" x14ac:dyDescent="0.25">
      <c r="A29" s="16"/>
      <c r="B29" s="23"/>
      <c r="C29" s="15"/>
      <c r="D29" s="7" t="s">
        <v>17</v>
      </c>
      <c r="E29" s="9">
        <f t="shared" si="6"/>
        <v>0</v>
      </c>
      <c r="F29" s="9"/>
      <c r="G29" s="9"/>
      <c r="H29" s="9"/>
      <c r="I29" s="9"/>
      <c r="J29" s="16"/>
    </row>
    <row r="30" spans="1:10" x14ac:dyDescent="0.25">
      <c r="A30" s="16"/>
      <c r="B30" s="23"/>
      <c r="C30" s="15"/>
      <c r="D30" s="7" t="s">
        <v>18</v>
      </c>
      <c r="E30" s="9">
        <f t="shared" si="6"/>
        <v>460000</v>
      </c>
      <c r="F30" s="9">
        <f>SUM(F26:F29)</f>
        <v>0</v>
      </c>
      <c r="G30" s="9">
        <f t="shared" ref="G30:I30" si="7">SUM(G26:G29)</f>
        <v>460000</v>
      </c>
      <c r="H30" s="9">
        <f t="shared" si="7"/>
        <v>0</v>
      </c>
      <c r="I30" s="9">
        <f t="shared" si="7"/>
        <v>0</v>
      </c>
      <c r="J30" s="16"/>
    </row>
    <row r="31" spans="1:10" ht="38.25" customHeight="1" x14ac:dyDescent="0.25">
      <c r="A31" s="16" t="s">
        <v>28</v>
      </c>
      <c r="B31" s="23" t="s">
        <v>96</v>
      </c>
      <c r="C31" s="15" t="s">
        <v>21</v>
      </c>
      <c r="D31" s="8" t="s">
        <v>14</v>
      </c>
      <c r="E31" s="9">
        <f>SUM(F31:I31)</f>
        <v>0</v>
      </c>
      <c r="F31" s="9"/>
      <c r="G31" s="9"/>
      <c r="H31" s="9"/>
      <c r="I31" s="9"/>
      <c r="J31" s="16"/>
    </row>
    <row r="32" spans="1:10" ht="38.25" customHeight="1" x14ac:dyDescent="0.25">
      <c r="A32" s="16"/>
      <c r="B32" s="23"/>
      <c r="C32" s="15"/>
      <c r="D32" s="8" t="s">
        <v>15</v>
      </c>
      <c r="E32" s="9">
        <f t="shared" ref="E32:E35" si="8">SUM(F32:I32)</f>
        <v>0</v>
      </c>
      <c r="F32" s="9"/>
      <c r="G32" s="9"/>
      <c r="H32" s="9"/>
      <c r="I32" s="9"/>
      <c r="J32" s="16"/>
    </row>
    <row r="33" spans="1:10" ht="33.75" customHeight="1" x14ac:dyDescent="0.25">
      <c r="A33" s="16"/>
      <c r="B33" s="23"/>
      <c r="C33" s="15"/>
      <c r="D33" s="8" t="s">
        <v>16</v>
      </c>
      <c r="E33" s="9">
        <f t="shared" si="8"/>
        <v>5100000</v>
      </c>
      <c r="F33" s="9">
        <v>1900000</v>
      </c>
      <c r="G33" s="9">
        <v>3200000</v>
      </c>
      <c r="H33" s="9"/>
      <c r="I33" s="9"/>
      <c r="J33" s="16"/>
    </row>
    <row r="34" spans="1:10" ht="26.25" customHeight="1" x14ac:dyDescent="0.25">
      <c r="A34" s="16"/>
      <c r="B34" s="23"/>
      <c r="C34" s="15"/>
      <c r="D34" s="8" t="s">
        <v>17</v>
      </c>
      <c r="E34" s="9">
        <f t="shared" si="8"/>
        <v>0</v>
      </c>
      <c r="F34" s="9"/>
      <c r="G34" s="9"/>
      <c r="H34" s="9"/>
      <c r="I34" s="9"/>
      <c r="J34" s="16"/>
    </row>
    <row r="35" spans="1:10" x14ac:dyDescent="0.25">
      <c r="A35" s="16"/>
      <c r="B35" s="23"/>
      <c r="C35" s="15"/>
      <c r="D35" s="8" t="s">
        <v>18</v>
      </c>
      <c r="E35" s="9">
        <f t="shared" si="8"/>
        <v>5100000</v>
      </c>
      <c r="F35" s="9">
        <f>SUM(F31:F34)</f>
        <v>1900000</v>
      </c>
      <c r="G35" s="9">
        <f t="shared" ref="G35:I35" si="9">SUM(G31:G34)</f>
        <v>3200000</v>
      </c>
      <c r="H35" s="9">
        <f t="shared" si="9"/>
        <v>0</v>
      </c>
      <c r="I35" s="9">
        <f t="shared" si="9"/>
        <v>0</v>
      </c>
      <c r="J35" s="16"/>
    </row>
    <row r="36" spans="1:10" ht="39.75" customHeight="1" x14ac:dyDescent="0.25">
      <c r="A36" s="17" t="s">
        <v>31</v>
      </c>
      <c r="B36" s="20" t="s">
        <v>77</v>
      </c>
      <c r="C36" s="17" t="s">
        <v>78</v>
      </c>
      <c r="D36" s="5" t="s">
        <v>14</v>
      </c>
      <c r="E36" s="9">
        <f>SUM(F36:I36)</f>
        <v>0</v>
      </c>
      <c r="F36" s="9"/>
      <c r="G36" s="9"/>
      <c r="H36" s="9"/>
      <c r="I36" s="9"/>
      <c r="J36" s="4"/>
    </row>
    <row r="37" spans="1:10" ht="39.75" customHeight="1" x14ac:dyDescent="0.25">
      <c r="A37" s="27"/>
      <c r="B37" s="30"/>
      <c r="C37" s="27"/>
      <c r="D37" s="5" t="s">
        <v>15</v>
      </c>
      <c r="E37" s="9">
        <f t="shared" ref="E37:E40" si="10">SUM(F37:I37)</f>
        <v>0</v>
      </c>
      <c r="F37" s="9"/>
      <c r="G37" s="9"/>
      <c r="H37" s="9"/>
      <c r="I37" s="9"/>
      <c r="J37" s="4"/>
    </row>
    <row r="38" spans="1:10" ht="34.5" customHeight="1" x14ac:dyDescent="0.25">
      <c r="A38" s="27"/>
      <c r="B38" s="30"/>
      <c r="C38" s="27"/>
      <c r="D38" s="5" t="s">
        <v>16</v>
      </c>
      <c r="E38" s="9">
        <f t="shared" si="10"/>
        <v>325000</v>
      </c>
      <c r="F38" s="9">
        <v>325000</v>
      </c>
      <c r="G38" s="9"/>
      <c r="H38" s="9"/>
      <c r="I38" s="9"/>
      <c r="J38" s="4"/>
    </row>
    <row r="39" spans="1:10" ht="27.75" customHeight="1" x14ac:dyDescent="0.25">
      <c r="A39" s="27"/>
      <c r="B39" s="30"/>
      <c r="C39" s="27"/>
      <c r="D39" s="5" t="s">
        <v>17</v>
      </c>
      <c r="E39" s="9">
        <f t="shared" si="10"/>
        <v>0</v>
      </c>
      <c r="F39" s="9"/>
      <c r="G39" s="9"/>
      <c r="H39" s="9"/>
      <c r="I39" s="9"/>
      <c r="J39" s="4"/>
    </row>
    <row r="40" spans="1:10" ht="17.25" customHeight="1" x14ac:dyDescent="0.25">
      <c r="A40" s="28"/>
      <c r="B40" s="31"/>
      <c r="C40" s="28"/>
      <c r="D40" s="5" t="s">
        <v>18</v>
      </c>
      <c r="E40" s="9">
        <f t="shared" si="10"/>
        <v>325000</v>
      </c>
      <c r="F40" s="9">
        <f>SUM(F36:F39)</f>
        <v>325000</v>
      </c>
      <c r="G40" s="9">
        <f t="shared" ref="G40:I40" si="11">SUM(G36:G39)</f>
        <v>0</v>
      </c>
      <c r="H40" s="9">
        <f t="shared" si="11"/>
        <v>0</v>
      </c>
      <c r="I40" s="9">
        <f t="shared" si="11"/>
        <v>0</v>
      </c>
      <c r="J40" s="4"/>
    </row>
    <row r="41" spans="1:10" ht="38.25" customHeight="1" x14ac:dyDescent="0.25">
      <c r="A41" s="16" t="s">
        <v>34</v>
      </c>
      <c r="B41" s="23" t="s">
        <v>26</v>
      </c>
      <c r="C41" s="15" t="s">
        <v>27</v>
      </c>
      <c r="D41" s="5" t="s">
        <v>14</v>
      </c>
      <c r="E41" s="9">
        <f>SUM(F41:I41)</f>
        <v>0</v>
      </c>
      <c r="F41" s="9"/>
      <c r="G41" s="9"/>
      <c r="H41" s="9"/>
      <c r="I41" s="9"/>
      <c r="J41" s="37"/>
    </row>
    <row r="42" spans="1:10" ht="45" customHeight="1" x14ac:dyDescent="0.25">
      <c r="A42" s="16"/>
      <c r="B42" s="23"/>
      <c r="C42" s="15"/>
      <c r="D42" s="5" t="s">
        <v>15</v>
      </c>
      <c r="E42" s="9">
        <f t="shared" ref="E42:E45" si="12">SUM(F42:I42)</f>
        <v>0</v>
      </c>
      <c r="F42" s="9"/>
      <c r="G42" s="9"/>
      <c r="H42" s="9"/>
      <c r="I42" s="9"/>
      <c r="J42" s="37"/>
    </row>
    <row r="43" spans="1:10" ht="33" customHeight="1" x14ac:dyDescent="0.25">
      <c r="A43" s="16"/>
      <c r="B43" s="23"/>
      <c r="C43" s="15"/>
      <c r="D43" s="5" t="s">
        <v>16</v>
      </c>
      <c r="E43" s="9">
        <f t="shared" si="12"/>
        <v>442000</v>
      </c>
      <c r="F43" s="9">
        <v>442000</v>
      </c>
      <c r="G43" s="9"/>
      <c r="H43" s="9"/>
      <c r="I43" s="9"/>
      <c r="J43" s="37"/>
    </row>
    <row r="44" spans="1:10" ht="26.25" customHeight="1" x14ac:dyDescent="0.25">
      <c r="A44" s="16"/>
      <c r="B44" s="23"/>
      <c r="C44" s="15"/>
      <c r="D44" s="5" t="s">
        <v>17</v>
      </c>
      <c r="E44" s="9">
        <f t="shared" si="12"/>
        <v>0</v>
      </c>
      <c r="F44" s="9"/>
      <c r="G44" s="9"/>
      <c r="H44" s="9"/>
      <c r="I44" s="9"/>
      <c r="J44" s="37"/>
    </row>
    <row r="45" spans="1:10" x14ac:dyDescent="0.25">
      <c r="A45" s="16"/>
      <c r="B45" s="23"/>
      <c r="C45" s="15"/>
      <c r="D45" s="5" t="s">
        <v>18</v>
      </c>
      <c r="E45" s="9">
        <f t="shared" si="12"/>
        <v>442000</v>
      </c>
      <c r="F45" s="9">
        <f>SUM(F41:F44)</f>
        <v>442000</v>
      </c>
      <c r="G45" s="9">
        <f t="shared" ref="G45:I45" si="13">SUM(G41:G44)</f>
        <v>0</v>
      </c>
      <c r="H45" s="9">
        <f t="shared" si="13"/>
        <v>0</v>
      </c>
      <c r="I45" s="9">
        <f t="shared" si="13"/>
        <v>0</v>
      </c>
      <c r="J45" s="37"/>
    </row>
    <row r="46" spans="1:10" ht="39.75" customHeight="1" x14ac:dyDescent="0.25">
      <c r="A46" s="16" t="s">
        <v>35</v>
      </c>
      <c r="B46" s="23" t="s">
        <v>29</v>
      </c>
      <c r="C46" s="15" t="s">
        <v>30</v>
      </c>
      <c r="D46" s="5" t="s">
        <v>14</v>
      </c>
      <c r="E46" s="9">
        <f>SUM(F46:I46)</f>
        <v>0</v>
      </c>
      <c r="F46" s="9"/>
      <c r="G46" s="9"/>
      <c r="H46" s="9"/>
      <c r="I46" s="9"/>
      <c r="J46" s="16"/>
    </row>
    <row r="47" spans="1:10" ht="38.25" customHeight="1" x14ac:dyDescent="0.25">
      <c r="A47" s="16"/>
      <c r="B47" s="23"/>
      <c r="C47" s="15"/>
      <c r="D47" s="5" t="s">
        <v>15</v>
      </c>
      <c r="E47" s="9">
        <f t="shared" ref="E47:E50" si="14">SUM(F47:I47)</f>
        <v>0</v>
      </c>
      <c r="F47" s="9"/>
      <c r="G47" s="9"/>
      <c r="H47" s="9"/>
      <c r="I47" s="9"/>
      <c r="J47" s="16"/>
    </row>
    <row r="48" spans="1:10" ht="33.75" customHeight="1" x14ac:dyDescent="0.25">
      <c r="A48" s="16"/>
      <c r="B48" s="23"/>
      <c r="C48" s="15"/>
      <c r="D48" s="5" t="s">
        <v>16</v>
      </c>
      <c r="E48" s="9">
        <f t="shared" si="14"/>
        <v>256735.8</v>
      </c>
      <c r="F48" s="9">
        <v>37735.800000000003</v>
      </c>
      <c r="G48" s="9">
        <v>73000</v>
      </c>
      <c r="H48" s="9">
        <v>73000</v>
      </c>
      <c r="I48" s="9">
        <v>73000</v>
      </c>
      <c r="J48" s="16"/>
    </row>
    <row r="49" spans="1:10" ht="26.25" customHeight="1" x14ac:dyDescent="0.25">
      <c r="A49" s="16"/>
      <c r="B49" s="23"/>
      <c r="C49" s="15"/>
      <c r="D49" s="5" t="s">
        <v>17</v>
      </c>
      <c r="E49" s="9">
        <f t="shared" si="14"/>
        <v>0</v>
      </c>
      <c r="F49" s="9"/>
      <c r="G49" s="9"/>
      <c r="H49" s="9"/>
      <c r="I49" s="9"/>
      <c r="J49" s="16"/>
    </row>
    <row r="50" spans="1:10" x14ac:dyDescent="0.25">
      <c r="A50" s="16"/>
      <c r="B50" s="23"/>
      <c r="C50" s="15"/>
      <c r="D50" s="5" t="s">
        <v>18</v>
      </c>
      <c r="E50" s="9">
        <f t="shared" si="14"/>
        <v>256735.8</v>
      </c>
      <c r="F50" s="9">
        <f>SUM(F46:F49)</f>
        <v>37735.800000000003</v>
      </c>
      <c r="G50" s="9">
        <f t="shared" ref="G50:I50" si="15">SUM(G46:G49)</f>
        <v>73000</v>
      </c>
      <c r="H50" s="9">
        <f t="shared" si="15"/>
        <v>73000</v>
      </c>
      <c r="I50" s="9">
        <f t="shared" si="15"/>
        <v>73000</v>
      </c>
      <c r="J50" s="16"/>
    </row>
    <row r="51" spans="1:10" ht="42.75" customHeight="1" x14ac:dyDescent="0.25">
      <c r="A51" s="16" t="s">
        <v>38</v>
      </c>
      <c r="B51" s="23" t="s">
        <v>32</v>
      </c>
      <c r="C51" s="15" t="s">
        <v>33</v>
      </c>
      <c r="D51" s="5" t="s">
        <v>14</v>
      </c>
      <c r="E51" s="9">
        <f>SUM(F51:I51)</f>
        <v>0</v>
      </c>
      <c r="F51" s="9"/>
      <c r="G51" s="9"/>
      <c r="H51" s="9"/>
      <c r="I51" s="9"/>
      <c r="J51" s="16"/>
    </row>
    <row r="52" spans="1:10" ht="33.75" x14ac:dyDescent="0.25">
      <c r="A52" s="16"/>
      <c r="B52" s="23"/>
      <c r="C52" s="15"/>
      <c r="D52" s="5" t="s">
        <v>15</v>
      </c>
      <c r="E52" s="9">
        <f t="shared" ref="E52:E55" si="16">SUM(F52:I52)</f>
        <v>0</v>
      </c>
      <c r="F52" s="9"/>
      <c r="G52" s="9"/>
      <c r="H52" s="9"/>
      <c r="I52" s="9"/>
      <c r="J52" s="16"/>
    </row>
    <row r="53" spans="1:10" ht="33.75" x14ac:dyDescent="0.25">
      <c r="A53" s="16"/>
      <c r="B53" s="23"/>
      <c r="C53" s="15"/>
      <c r="D53" s="5" t="s">
        <v>16</v>
      </c>
      <c r="E53" s="9">
        <f t="shared" si="16"/>
        <v>120000</v>
      </c>
      <c r="F53" s="9">
        <v>30000</v>
      </c>
      <c r="G53" s="9">
        <v>30000</v>
      </c>
      <c r="H53" s="9">
        <v>30000</v>
      </c>
      <c r="I53" s="9">
        <v>30000</v>
      </c>
      <c r="J53" s="16"/>
    </row>
    <row r="54" spans="1:10" ht="22.5" x14ac:dyDescent="0.25">
      <c r="A54" s="16"/>
      <c r="B54" s="23"/>
      <c r="C54" s="15"/>
      <c r="D54" s="5" t="s">
        <v>17</v>
      </c>
      <c r="E54" s="9">
        <f t="shared" si="16"/>
        <v>0</v>
      </c>
      <c r="F54" s="9"/>
      <c r="G54" s="9"/>
      <c r="H54" s="9"/>
      <c r="I54" s="9"/>
      <c r="J54" s="16"/>
    </row>
    <row r="55" spans="1:10" ht="24.75" customHeight="1" x14ac:dyDescent="0.25">
      <c r="A55" s="16"/>
      <c r="B55" s="23"/>
      <c r="C55" s="15"/>
      <c r="D55" s="5" t="s">
        <v>18</v>
      </c>
      <c r="E55" s="9">
        <f t="shared" si="16"/>
        <v>120000</v>
      </c>
      <c r="F55" s="9">
        <f>SUM(F51:F54)</f>
        <v>30000</v>
      </c>
      <c r="G55" s="9">
        <f t="shared" ref="G55:I55" si="17">SUM(G51:G54)</f>
        <v>30000</v>
      </c>
      <c r="H55" s="9">
        <f t="shared" si="17"/>
        <v>30000</v>
      </c>
      <c r="I55" s="9">
        <f t="shared" si="17"/>
        <v>30000</v>
      </c>
      <c r="J55" s="16"/>
    </row>
    <row r="56" spans="1:10" ht="42" customHeight="1" x14ac:dyDescent="0.25">
      <c r="A56" s="17" t="s">
        <v>41</v>
      </c>
      <c r="B56" s="20" t="s">
        <v>103</v>
      </c>
      <c r="C56" s="17" t="s">
        <v>21</v>
      </c>
      <c r="D56" s="5" t="s">
        <v>14</v>
      </c>
      <c r="E56" s="9">
        <f>SUM(F56:I56)</f>
        <v>400337</v>
      </c>
      <c r="F56" s="9">
        <v>400337</v>
      </c>
      <c r="H56" s="9"/>
      <c r="I56" s="9"/>
      <c r="J56" s="16"/>
    </row>
    <row r="57" spans="1:10" ht="41.25" customHeight="1" x14ac:dyDescent="0.25">
      <c r="A57" s="27"/>
      <c r="B57" s="30"/>
      <c r="C57" s="27"/>
      <c r="D57" s="5" t="s">
        <v>15</v>
      </c>
      <c r="E57" s="9">
        <f t="shared" ref="E57:E70" si="18">SUM(F57:I57)</f>
        <v>0</v>
      </c>
      <c r="F57" s="9"/>
      <c r="G57" s="9"/>
      <c r="H57" s="9"/>
      <c r="I57" s="9"/>
      <c r="J57" s="16"/>
    </row>
    <row r="58" spans="1:10" ht="33.75" customHeight="1" x14ac:dyDescent="0.25">
      <c r="A58" s="27"/>
      <c r="B58" s="30"/>
      <c r="C58" s="27"/>
      <c r="D58" s="5" t="s">
        <v>16</v>
      </c>
      <c r="E58" s="9">
        <f t="shared" si="18"/>
        <v>154000</v>
      </c>
      <c r="F58" s="9"/>
      <c r="G58" s="9">
        <v>154000</v>
      </c>
      <c r="H58" s="9"/>
      <c r="I58" s="9"/>
      <c r="J58" s="16"/>
    </row>
    <row r="59" spans="1:10" ht="29.25" customHeight="1" x14ac:dyDescent="0.25">
      <c r="A59" s="27"/>
      <c r="B59" s="30"/>
      <c r="C59" s="27"/>
      <c r="D59" s="5" t="s">
        <v>17</v>
      </c>
      <c r="E59" s="9">
        <f t="shared" si="18"/>
        <v>0</v>
      </c>
      <c r="F59" s="9"/>
      <c r="G59" s="9"/>
      <c r="H59" s="9"/>
      <c r="I59" s="9"/>
      <c r="J59" s="16"/>
    </row>
    <row r="60" spans="1:10" x14ac:dyDescent="0.25">
      <c r="A60" s="28"/>
      <c r="B60" s="31"/>
      <c r="C60" s="28"/>
      <c r="D60" s="5" t="s">
        <v>18</v>
      </c>
      <c r="E60" s="9">
        <f t="shared" si="18"/>
        <v>554337</v>
      </c>
      <c r="F60" s="9">
        <f>SUM(F56:F59)</f>
        <v>400337</v>
      </c>
      <c r="G60" s="9">
        <f t="shared" ref="G60:I60" si="19">SUM(G56:G59)</f>
        <v>154000</v>
      </c>
      <c r="H60" s="9">
        <f t="shared" si="19"/>
        <v>0</v>
      </c>
      <c r="I60" s="9">
        <f t="shared" si="19"/>
        <v>0</v>
      </c>
      <c r="J60" s="4"/>
    </row>
    <row r="61" spans="1:10" ht="42" customHeight="1" x14ac:dyDescent="0.25">
      <c r="A61" s="16" t="s">
        <v>43</v>
      </c>
      <c r="B61" s="23" t="s">
        <v>36</v>
      </c>
      <c r="C61" s="15" t="s">
        <v>37</v>
      </c>
      <c r="D61" s="5" t="s">
        <v>14</v>
      </c>
      <c r="E61" s="9">
        <f>SUM(F61:I61)</f>
        <v>455278</v>
      </c>
      <c r="F61" s="9"/>
      <c r="G61" s="9">
        <v>455278</v>
      </c>
      <c r="H61" s="9"/>
      <c r="I61" s="9"/>
      <c r="J61" s="16"/>
    </row>
    <row r="62" spans="1:10" ht="39.75" customHeight="1" x14ac:dyDescent="0.25">
      <c r="A62" s="16"/>
      <c r="B62" s="23"/>
      <c r="C62" s="15"/>
      <c r="D62" s="5" t="s">
        <v>15</v>
      </c>
      <c r="E62" s="9">
        <f t="shared" si="18"/>
        <v>0</v>
      </c>
      <c r="F62" s="9"/>
      <c r="G62" s="9"/>
      <c r="H62" s="9"/>
      <c r="I62" s="9"/>
      <c r="J62" s="16"/>
    </row>
    <row r="63" spans="1:10" ht="32.25" customHeight="1" x14ac:dyDescent="0.25">
      <c r="A63" s="16"/>
      <c r="B63" s="23"/>
      <c r="C63" s="15"/>
      <c r="D63" s="5" t="s">
        <v>16</v>
      </c>
      <c r="E63" s="9">
        <f t="shared" si="18"/>
        <v>1023000</v>
      </c>
      <c r="F63" s="9">
        <v>1000000</v>
      </c>
      <c r="G63" s="9">
        <v>23000</v>
      </c>
      <c r="H63" s="9"/>
      <c r="I63" s="9"/>
      <c r="J63" s="16"/>
    </row>
    <row r="64" spans="1:10" ht="26.25" customHeight="1" x14ac:dyDescent="0.25">
      <c r="A64" s="16"/>
      <c r="B64" s="23"/>
      <c r="C64" s="15"/>
      <c r="D64" s="5" t="s">
        <v>17</v>
      </c>
      <c r="E64" s="9">
        <f t="shared" si="18"/>
        <v>0</v>
      </c>
      <c r="F64" s="9"/>
      <c r="G64" s="9"/>
      <c r="H64" s="9"/>
      <c r="I64" s="9"/>
      <c r="J64" s="16"/>
    </row>
    <row r="65" spans="1:10" x14ac:dyDescent="0.25">
      <c r="A65" s="16"/>
      <c r="B65" s="23"/>
      <c r="C65" s="15"/>
      <c r="D65" s="5" t="s">
        <v>18</v>
      </c>
      <c r="E65" s="9">
        <f t="shared" si="18"/>
        <v>1478278</v>
      </c>
      <c r="F65" s="9">
        <f>SUM(F61:F64)</f>
        <v>1000000</v>
      </c>
      <c r="G65" s="9">
        <f>SUM(G61:G64)</f>
        <v>478278</v>
      </c>
      <c r="H65" s="9">
        <f t="shared" ref="H65:I65" si="20">SUM(H61:H64)</f>
        <v>0</v>
      </c>
      <c r="I65" s="9">
        <f t="shared" si="20"/>
        <v>0</v>
      </c>
      <c r="J65" s="16"/>
    </row>
    <row r="66" spans="1:10" ht="39.75" customHeight="1" x14ac:dyDescent="0.25">
      <c r="A66" s="16" t="s">
        <v>45</v>
      </c>
      <c r="B66" s="23" t="s">
        <v>39</v>
      </c>
      <c r="C66" s="15" t="s">
        <v>40</v>
      </c>
      <c r="D66" s="5" t="s">
        <v>14</v>
      </c>
      <c r="E66" s="9">
        <f>SUM(F66:I66)</f>
        <v>2480940</v>
      </c>
      <c r="F66" s="9">
        <v>2480940</v>
      </c>
      <c r="G66" s="9"/>
      <c r="H66" s="9"/>
      <c r="I66" s="9"/>
      <c r="J66" s="17" t="s">
        <v>73</v>
      </c>
    </row>
    <row r="67" spans="1:10" ht="41.25" customHeight="1" x14ac:dyDescent="0.25">
      <c r="A67" s="16"/>
      <c r="B67" s="23"/>
      <c r="C67" s="15"/>
      <c r="D67" s="5" t="s">
        <v>15</v>
      </c>
      <c r="E67" s="9">
        <f t="shared" si="18"/>
        <v>0</v>
      </c>
      <c r="F67" s="9"/>
      <c r="G67" s="9"/>
      <c r="H67" s="9"/>
      <c r="I67" s="9"/>
      <c r="J67" s="25"/>
    </row>
    <row r="68" spans="1:10" ht="33.75" customHeight="1" x14ac:dyDescent="0.25">
      <c r="A68" s="16"/>
      <c r="B68" s="23"/>
      <c r="C68" s="15"/>
      <c r="D68" s="5" t="s">
        <v>16</v>
      </c>
      <c r="E68" s="9">
        <f t="shared" si="18"/>
        <v>1200195</v>
      </c>
      <c r="F68" s="9">
        <v>402750</v>
      </c>
      <c r="G68" s="9">
        <v>362475</v>
      </c>
      <c r="H68" s="9">
        <v>434970</v>
      </c>
      <c r="I68" s="9"/>
      <c r="J68" s="25"/>
    </row>
    <row r="69" spans="1:10" ht="27.75" customHeight="1" x14ac:dyDescent="0.25">
      <c r="A69" s="16"/>
      <c r="B69" s="23"/>
      <c r="C69" s="15"/>
      <c r="D69" s="5" t="s">
        <v>17</v>
      </c>
      <c r="E69" s="9">
        <f t="shared" si="18"/>
        <v>0</v>
      </c>
      <c r="F69" s="9"/>
      <c r="G69" s="9"/>
      <c r="H69" s="9"/>
      <c r="I69" s="9"/>
      <c r="J69" s="25"/>
    </row>
    <row r="70" spans="1:10" x14ac:dyDescent="0.25">
      <c r="A70" s="16"/>
      <c r="B70" s="23"/>
      <c r="C70" s="15"/>
      <c r="D70" s="5" t="s">
        <v>18</v>
      </c>
      <c r="E70" s="9">
        <f t="shared" si="18"/>
        <v>3681135</v>
      </c>
      <c r="F70" s="9">
        <f>SUM(F66:F69)</f>
        <v>2883690</v>
      </c>
      <c r="G70" s="9">
        <f t="shared" ref="G70:I70" si="21">SUM(G66:G69)</f>
        <v>362475</v>
      </c>
      <c r="H70" s="9">
        <f t="shared" si="21"/>
        <v>434970</v>
      </c>
      <c r="I70" s="9">
        <f t="shared" si="21"/>
        <v>0</v>
      </c>
      <c r="J70" s="26"/>
    </row>
    <row r="71" spans="1:10" x14ac:dyDescent="0.25">
      <c r="A71" s="16" t="s">
        <v>48</v>
      </c>
      <c r="B71" s="23" t="s">
        <v>42</v>
      </c>
      <c r="C71" s="24" t="s">
        <v>81</v>
      </c>
      <c r="D71" s="15" t="s">
        <v>14</v>
      </c>
      <c r="E71" s="39">
        <f>SUM(F71:I74)</f>
        <v>0</v>
      </c>
      <c r="F71" s="38"/>
      <c r="G71" s="38"/>
      <c r="H71" s="38"/>
      <c r="I71" s="38"/>
      <c r="J71" s="17" t="s">
        <v>74</v>
      </c>
    </row>
    <row r="72" spans="1:10" x14ac:dyDescent="0.25">
      <c r="A72" s="16"/>
      <c r="B72" s="23"/>
      <c r="C72" s="25"/>
      <c r="D72" s="15"/>
      <c r="E72" s="40"/>
      <c r="F72" s="38"/>
      <c r="G72" s="38"/>
      <c r="H72" s="38"/>
      <c r="I72" s="38"/>
      <c r="J72" s="25"/>
    </row>
    <row r="73" spans="1:10" x14ac:dyDescent="0.25">
      <c r="A73" s="16"/>
      <c r="B73" s="23"/>
      <c r="C73" s="25"/>
      <c r="D73" s="15"/>
      <c r="E73" s="40"/>
      <c r="F73" s="38"/>
      <c r="G73" s="38"/>
      <c r="H73" s="38"/>
      <c r="I73" s="38"/>
      <c r="J73" s="25"/>
    </row>
    <row r="74" spans="1:10" hidden="1" x14ac:dyDescent="0.25">
      <c r="A74" s="16"/>
      <c r="B74" s="23"/>
      <c r="C74" s="25"/>
      <c r="D74" s="15"/>
      <c r="E74" s="41"/>
      <c r="F74" s="38"/>
      <c r="G74" s="38"/>
      <c r="H74" s="38"/>
      <c r="I74" s="38"/>
      <c r="J74" s="25"/>
    </row>
    <row r="75" spans="1:10" ht="38.25" customHeight="1" x14ac:dyDescent="0.25">
      <c r="A75" s="16"/>
      <c r="B75" s="23"/>
      <c r="C75" s="25"/>
      <c r="D75" s="5" t="s">
        <v>15</v>
      </c>
      <c r="E75" s="9">
        <f>SUM(F75:I75)</f>
        <v>0</v>
      </c>
      <c r="F75" s="9"/>
      <c r="G75" s="9"/>
      <c r="H75" s="9"/>
      <c r="I75" s="9"/>
      <c r="J75" s="25"/>
    </row>
    <row r="76" spans="1:10" ht="36" customHeight="1" x14ac:dyDescent="0.25">
      <c r="A76" s="16"/>
      <c r="B76" s="23"/>
      <c r="C76" s="25"/>
      <c r="D76" s="5" t="s">
        <v>16</v>
      </c>
      <c r="E76" s="9">
        <f>SUM(F76:I76)</f>
        <v>370000</v>
      </c>
      <c r="F76" s="9">
        <v>190000</v>
      </c>
      <c r="G76" s="9">
        <v>30000</v>
      </c>
      <c r="H76" s="9">
        <v>150000</v>
      </c>
      <c r="I76" s="9"/>
      <c r="J76" s="25"/>
    </row>
    <row r="77" spans="1:10" ht="30" customHeight="1" x14ac:dyDescent="0.25">
      <c r="A77" s="16"/>
      <c r="B77" s="23"/>
      <c r="C77" s="25"/>
      <c r="D77" s="5" t="s">
        <v>17</v>
      </c>
      <c r="E77" s="9">
        <f>SUM(F77:I77)</f>
        <v>0</v>
      </c>
      <c r="F77" s="9"/>
      <c r="G77" s="9"/>
      <c r="H77" s="9"/>
      <c r="I77" s="9"/>
      <c r="J77" s="25"/>
    </row>
    <row r="78" spans="1:10" ht="200.25" customHeight="1" x14ac:dyDescent="0.25">
      <c r="A78" s="16"/>
      <c r="B78" s="23"/>
      <c r="C78" s="26"/>
      <c r="D78" s="5" t="s">
        <v>18</v>
      </c>
      <c r="E78" s="9">
        <f>SUM(F78:I78)</f>
        <v>370000</v>
      </c>
      <c r="F78" s="9">
        <f>SUM(F71:F77)</f>
        <v>190000</v>
      </c>
      <c r="G78" s="9">
        <f t="shared" ref="G78:I78" si="22">SUM(G71:G77)</f>
        <v>30000</v>
      </c>
      <c r="H78" s="9">
        <f t="shared" si="22"/>
        <v>150000</v>
      </c>
      <c r="I78" s="9">
        <f t="shared" si="22"/>
        <v>0</v>
      </c>
      <c r="J78" s="26"/>
    </row>
    <row r="79" spans="1:10" ht="41.25" customHeight="1" x14ac:dyDescent="0.25">
      <c r="A79" s="16" t="s">
        <v>51</v>
      </c>
      <c r="B79" s="23" t="s">
        <v>44</v>
      </c>
      <c r="C79" s="15" t="s">
        <v>82</v>
      </c>
      <c r="D79" s="5" t="s">
        <v>14</v>
      </c>
      <c r="E79" s="9">
        <f>SUM(F79:I79)</f>
        <v>0</v>
      </c>
      <c r="F79" s="9"/>
      <c r="G79" s="9"/>
      <c r="H79" s="9"/>
      <c r="I79" s="9"/>
      <c r="J79" s="16"/>
    </row>
    <row r="80" spans="1:10" ht="39.75" customHeight="1" x14ac:dyDescent="0.25">
      <c r="A80" s="16"/>
      <c r="B80" s="23"/>
      <c r="C80" s="15"/>
      <c r="D80" s="5" t="s">
        <v>15</v>
      </c>
      <c r="E80" s="9">
        <f t="shared" ref="E80:E83" si="23">SUM(F80:I80)</f>
        <v>0</v>
      </c>
      <c r="F80" s="9"/>
      <c r="G80" s="9"/>
      <c r="H80" s="9"/>
      <c r="I80" s="9"/>
      <c r="J80" s="16"/>
    </row>
    <row r="81" spans="1:10" ht="32.25" customHeight="1" x14ac:dyDescent="0.25">
      <c r="A81" s="16"/>
      <c r="B81" s="23"/>
      <c r="C81" s="15"/>
      <c r="D81" s="5" t="s">
        <v>16</v>
      </c>
      <c r="E81" s="9">
        <f t="shared" si="23"/>
        <v>11482800</v>
      </c>
      <c r="F81" s="9">
        <v>3642800</v>
      </c>
      <c r="G81" s="9">
        <v>2080000</v>
      </c>
      <c r="H81" s="9">
        <v>2880000</v>
      </c>
      <c r="I81" s="9">
        <v>2880000</v>
      </c>
      <c r="J81" s="16"/>
    </row>
    <row r="82" spans="1:10" ht="29.25" customHeight="1" x14ac:dyDescent="0.25">
      <c r="A82" s="16"/>
      <c r="B82" s="23"/>
      <c r="C82" s="15"/>
      <c r="D82" s="5" t="s">
        <v>17</v>
      </c>
      <c r="E82" s="9">
        <f t="shared" si="23"/>
        <v>0</v>
      </c>
      <c r="F82" s="9"/>
      <c r="G82" s="9"/>
      <c r="H82" s="9"/>
      <c r="I82" s="9"/>
      <c r="J82" s="16"/>
    </row>
    <row r="83" spans="1:10" ht="105" customHeight="1" x14ac:dyDescent="0.25">
      <c r="A83" s="16"/>
      <c r="B83" s="23"/>
      <c r="C83" s="15"/>
      <c r="D83" s="5" t="s">
        <v>18</v>
      </c>
      <c r="E83" s="9">
        <f t="shared" si="23"/>
        <v>11482800</v>
      </c>
      <c r="F83" s="9">
        <f>SUM(F79:F82)</f>
        <v>3642800</v>
      </c>
      <c r="G83" s="9">
        <f t="shared" ref="G83:I83" si="24">SUM(G79:G82)</f>
        <v>2080000</v>
      </c>
      <c r="H83" s="9">
        <f t="shared" si="24"/>
        <v>2880000</v>
      </c>
      <c r="I83" s="9">
        <f t="shared" si="24"/>
        <v>2880000</v>
      </c>
      <c r="J83" s="16"/>
    </row>
    <row r="84" spans="1:10" ht="41.25" customHeight="1" x14ac:dyDescent="0.25">
      <c r="A84" s="16" t="s">
        <v>53</v>
      </c>
      <c r="B84" s="23" t="s">
        <v>46</v>
      </c>
      <c r="C84" s="15" t="s">
        <v>47</v>
      </c>
      <c r="D84" s="5" t="s">
        <v>14</v>
      </c>
      <c r="E84" s="9">
        <f>SUM(F84:I84)</f>
        <v>0</v>
      </c>
      <c r="F84" s="9"/>
      <c r="G84" s="9"/>
      <c r="H84" s="9"/>
      <c r="I84" s="9"/>
      <c r="J84" s="16"/>
    </row>
    <row r="85" spans="1:10" ht="42" customHeight="1" x14ac:dyDescent="0.25">
      <c r="A85" s="16"/>
      <c r="B85" s="23"/>
      <c r="C85" s="15"/>
      <c r="D85" s="5" t="s">
        <v>15</v>
      </c>
      <c r="E85" s="9">
        <f t="shared" ref="E85:E88" si="25">SUM(F85:I85)</f>
        <v>0</v>
      </c>
      <c r="F85" s="9"/>
      <c r="G85" s="9"/>
      <c r="H85" s="9"/>
      <c r="I85" s="9"/>
      <c r="J85" s="16"/>
    </row>
    <row r="86" spans="1:10" ht="36.75" customHeight="1" x14ac:dyDescent="0.25">
      <c r="A86" s="16"/>
      <c r="B86" s="23"/>
      <c r="C86" s="15"/>
      <c r="D86" s="5" t="s">
        <v>16</v>
      </c>
      <c r="E86" s="9">
        <f t="shared" si="25"/>
        <v>163500</v>
      </c>
      <c r="F86" s="9">
        <v>40500</v>
      </c>
      <c r="G86" s="9">
        <v>41000</v>
      </c>
      <c r="H86" s="9">
        <v>41000</v>
      </c>
      <c r="I86" s="9">
        <v>41000</v>
      </c>
      <c r="J86" s="16"/>
    </row>
    <row r="87" spans="1:10" ht="27.75" customHeight="1" x14ac:dyDescent="0.25">
      <c r="A87" s="16"/>
      <c r="B87" s="23"/>
      <c r="C87" s="15"/>
      <c r="D87" s="5" t="s">
        <v>17</v>
      </c>
      <c r="E87" s="9">
        <f t="shared" si="25"/>
        <v>0</v>
      </c>
      <c r="F87" s="9"/>
      <c r="G87" s="9"/>
      <c r="H87" s="9"/>
      <c r="I87" s="9"/>
      <c r="J87" s="16"/>
    </row>
    <row r="88" spans="1:10" ht="16.5" customHeight="1" x14ac:dyDescent="0.25">
      <c r="A88" s="16"/>
      <c r="B88" s="23"/>
      <c r="C88" s="15"/>
      <c r="D88" s="5" t="s">
        <v>18</v>
      </c>
      <c r="E88" s="9">
        <f t="shared" si="25"/>
        <v>163500</v>
      </c>
      <c r="F88" s="9">
        <f>SUM(F84:F87)</f>
        <v>40500</v>
      </c>
      <c r="G88" s="9">
        <f t="shared" ref="G88:I88" si="26">SUM(G84:G87)</f>
        <v>41000</v>
      </c>
      <c r="H88" s="9">
        <f t="shared" si="26"/>
        <v>41000</v>
      </c>
      <c r="I88" s="9">
        <f t="shared" si="26"/>
        <v>41000</v>
      </c>
      <c r="J88" s="16"/>
    </row>
    <row r="89" spans="1:10" ht="40.5" customHeight="1" x14ac:dyDescent="0.25">
      <c r="A89" s="16" t="s">
        <v>56</v>
      </c>
      <c r="B89" s="23" t="s">
        <v>49</v>
      </c>
      <c r="C89" s="15" t="s">
        <v>50</v>
      </c>
      <c r="D89" s="5" t="s">
        <v>14</v>
      </c>
      <c r="E89" s="9">
        <f>SUM(F89:I89)</f>
        <v>28683130</v>
      </c>
      <c r="F89" s="9">
        <v>5717450</v>
      </c>
      <c r="G89" s="9">
        <v>7328412</v>
      </c>
      <c r="H89" s="9">
        <v>7818634</v>
      </c>
      <c r="I89" s="9">
        <v>7818634</v>
      </c>
      <c r="J89" s="16"/>
    </row>
    <row r="90" spans="1:10" ht="39.75" customHeight="1" x14ac:dyDescent="0.25">
      <c r="A90" s="16"/>
      <c r="B90" s="23"/>
      <c r="C90" s="15"/>
      <c r="D90" s="5" t="s">
        <v>15</v>
      </c>
      <c r="E90" s="9">
        <f t="shared" ref="E90:E92" si="27">SUM(F90:I90)</f>
        <v>0</v>
      </c>
      <c r="F90" s="9"/>
      <c r="G90" s="9"/>
      <c r="H90" s="9"/>
      <c r="I90" s="9"/>
      <c r="J90" s="16"/>
    </row>
    <row r="91" spans="1:10" ht="27.75" customHeight="1" x14ac:dyDescent="0.25">
      <c r="A91" s="16"/>
      <c r="B91" s="23"/>
      <c r="C91" s="15"/>
      <c r="D91" s="5" t="s">
        <v>16</v>
      </c>
      <c r="E91" s="9">
        <f t="shared" si="27"/>
        <v>0</v>
      </c>
      <c r="F91" s="9"/>
      <c r="G91" s="9"/>
      <c r="H91" s="9"/>
      <c r="I91" s="9"/>
      <c r="J91" s="16"/>
    </row>
    <row r="92" spans="1:10" ht="27.75" customHeight="1" x14ac:dyDescent="0.25">
      <c r="A92" s="16"/>
      <c r="B92" s="23"/>
      <c r="C92" s="15"/>
      <c r="D92" s="5" t="s">
        <v>17</v>
      </c>
      <c r="E92" s="9">
        <f t="shared" si="27"/>
        <v>0</v>
      </c>
      <c r="F92" s="9"/>
      <c r="G92" s="9"/>
      <c r="H92" s="9"/>
      <c r="I92" s="9"/>
      <c r="J92" s="16"/>
    </row>
    <row r="93" spans="1:10" x14ac:dyDescent="0.25">
      <c r="A93" s="16"/>
      <c r="B93" s="23"/>
      <c r="C93" s="15"/>
      <c r="D93" s="5" t="s">
        <v>18</v>
      </c>
      <c r="E93" s="9">
        <f>SUM(F93:I93)</f>
        <v>28683130</v>
      </c>
      <c r="F93" s="9">
        <f>SUM(F89:F92)</f>
        <v>5717450</v>
      </c>
      <c r="G93" s="9">
        <f t="shared" ref="G93:I93" si="28">SUM(G89:G92)</f>
        <v>7328412</v>
      </c>
      <c r="H93" s="9">
        <f t="shared" si="28"/>
        <v>7818634</v>
      </c>
      <c r="I93" s="9">
        <f t="shared" si="28"/>
        <v>7818634</v>
      </c>
      <c r="J93" s="16"/>
    </row>
    <row r="94" spans="1:10" ht="39.75" customHeight="1" x14ac:dyDescent="0.25">
      <c r="A94" s="16" t="s">
        <v>59</v>
      </c>
      <c r="B94" s="23" t="s">
        <v>52</v>
      </c>
      <c r="C94" s="15" t="s">
        <v>50</v>
      </c>
      <c r="D94" s="5" t="s">
        <v>14</v>
      </c>
      <c r="E94" s="9">
        <f>SUM(F94:I94)</f>
        <v>1096124.5</v>
      </c>
      <c r="F94" s="9">
        <v>104701</v>
      </c>
      <c r="G94" s="9">
        <v>269904</v>
      </c>
      <c r="H94" s="9">
        <v>393649</v>
      </c>
      <c r="I94" s="9">
        <v>327870.5</v>
      </c>
      <c r="J94" s="16"/>
    </row>
    <row r="95" spans="1:10" ht="39.75" customHeight="1" x14ac:dyDescent="0.25">
      <c r="A95" s="16"/>
      <c r="B95" s="23"/>
      <c r="C95" s="15"/>
      <c r="D95" s="5" t="s">
        <v>15</v>
      </c>
      <c r="E95" s="9">
        <f t="shared" ref="E95:E98" si="29">SUM(F95:I95)</f>
        <v>0</v>
      </c>
      <c r="F95" s="9"/>
      <c r="G95" s="9"/>
      <c r="H95" s="9"/>
      <c r="I95" s="9"/>
      <c r="J95" s="16"/>
    </row>
    <row r="96" spans="1:10" ht="34.5" customHeight="1" x14ac:dyDescent="0.25">
      <c r="A96" s="16"/>
      <c r="B96" s="23"/>
      <c r="C96" s="15"/>
      <c r="D96" s="5" t="s">
        <v>16</v>
      </c>
      <c r="E96" s="9">
        <f t="shared" si="29"/>
        <v>0</v>
      </c>
      <c r="F96" s="9"/>
      <c r="G96" s="9"/>
      <c r="H96" s="9"/>
      <c r="I96" s="9"/>
      <c r="J96" s="16"/>
    </row>
    <row r="97" spans="1:10" ht="27.75" customHeight="1" x14ac:dyDescent="0.25">
      <c r="A97" s="16"/>
      <c r="B97" s="23"/>
      <c r="C97" s="15"/>
      <c r="D97" s="5" t="s">
        <v>17</v>
      </c>
      <c r="E97" s="9">
        <f t="shared" si="29"/>
        <v>0</v>
      </c>
      <c r="F97" s="9"/>
      <c r="G97" s="9"/>
      <c r="H97" s="9"/>
      <c r="I97" s="9"/>
      <c r="J97" s="16"/>
    </row>
    <row r="98" spans="1:10" x14ac:dyDescent="0.25">
      <c r="A98" s="16"/>
      <c r="B98" s="23"/>
      <c r="C98" s="15"/>
      <c r="D98" s="5" t="s">
        <v>18</v>
      </c>
      <c r="E98" s="9">
        <f t="shared" si="29"/>
        <v>1096124.5</v>
      </c>
      <c r="F98" s="9">
        <f>SUM(F94:F97)</f>
        <v>104701</v>
      </c>
      <c r="G98" s="9">
        <f t="shared" ref="G98:I98" si="30">SUM(G94:G97)</f>
        <v>269904</v>
      </c>
      <c r="H98" s="9">
        <f t="shared" si="30"/>
        <v>393649</v>
      </c>
      <c r="I98" s="9">
        <f t="shared" si="30"/>
        <v>327870.5</v>
      </c>
      <c r="J98" s="16"/>
    </row>
    <row r="99" spans="1:10" ht="36.75" customHeight="1" x14ac:dyDescent="0.25">
      <c r="A99" s="16" t="s">
        <v>61</v>
      </c>
      <c r="B99" s="23" t="s">
        <v>54</v>
      </c>
      <c r="C99" s="15" t="s">
        <v>55</v>
      </c>
      <c r="D99" s="5" t="s">
        <v>14</v>
      </c>
      <c r="E99" s="9">
        <f>SUM(F99:I99)</f>
        <v>1274800</v>
      </c>
      <c r="F99" s="9">
        <v>287200</v>
      </c>
      <c r="G99" s="9">
        <v>329200</v>
      </c>
      <c r="H99" s="9">
        <v>329200</v>
      </c>
      <c r="I99" s="9">
        <v>329200</v>
      </c>
      <c r="J99" s="16"/>
    </row>
    <row r="100" spans="1:10" ht="33.75" x14ac:dyDescent="0.25">
      <c r="A100" s="16"/>
      <c r="B100" s="23"/>
      <c r="C100" s="15"/>
      <c r="D100" s="5" t="s">
        <v>15</v>
      </c>
      <c r="E100" s="9">
        <f t="shared" ref="E100:E103" si="31">SUM(F100:I100)</f>
        <v>0</v>
      </c>
      <c r="F100" s="9"/>
      <c r="G100" s="9"/>
      <c r="H100" s="9"/>
      <c r="I100" s="9"/>
      <c r="J100" s="16"/>
    </row>
    <row r="101" spans="1:10" ht="33" customHeight="1" x14ac:dyDescent="0.25">
      <c r="A101" s="16"/>
      <c r="B101" s="23"/>
      <c r="C101" s="15"/>
      <c r="D101" s="5" t="s">
        <v>16</v>
      </c>
      <c r="E101" s="9">
        <f t="shared" si="31"/>
        <v>0</v>
      </c>
      <c r="F101" s="9"/>
      <c r="G101" s="9"/>
      <c r="H101" s="9"/>
      <c r="I101" s="9"/>
      <c r="J101" s="16"/>
    </row>
    <row r="102" spans="1:10" ht="22.5" x14ac:dyDescent="0.25">
      <c r="A102" s="16"/>
      <c r="B102" s="23"/>
      <c r="C102" s="15"/>
      <c r="D102" s="5" t="s">
        <v>17</v>
      </c>
      <c r="E102" s="9">
        <f t="shared" si="31"/>
        <v>0</v>
      </c>
      <c r="F102" s="9"/>
      <c r="G102" s="9"/>
      <c r="H102" s="9"/>
      <c r="I102" s="9"/>
      <c r="J102" s="16"/>
    </row>
    <row r="103" spans="1:10" ht="33.75" customHeight="1" x14ac:dyDescent="0.25">
      <c r="A103" s="16"/>
      <c r="B103" s="23"/>
      <c r="C103" s="15"/>
      <c r="D103" s="5" t="s">
        <v>18</v>
      </c>
      <c r="E103" s="9">
        <f t="shared" si="31"/>
        <v>1274800</v>
      </c>
      <c r="F103" s="9">
        <f>SUM(F99:F102)</f>
        <v>287200</v>
      </c>
      <c r="G103" s="9">
        <f t="shared" ref="G103:I103" si="32">SUM(G99:G102)</f>
        <v>329200</v>
      </c>
      <c r="H103" s="9">
        <f t="shared" si="32"/>
        <v>329200</v>
      </c>
      <c r="I103" s="9">
        <f t="shared" si="32"/>
        <v>329200</v>
      </c>
      <c r="J103" s="16"/>
    </row>
    <row r="104" spans="1:10" ht="38.25" customHeight="1" x14ac:dyDescent="0.25">
      <c r="A104" s="16" t="s">
        <v>65</v>
      </c>
      <c r="B104" s="23" t="s">
        <v>57</v>
      </c>
      <c r="C104" s="15" t="s">
        <v>58</v>
      </c>
      <c r="D104" s="5" t="s">
        <v>14</v>
      </c>
      <c r="E104" s="9">
        <f>SUM(F104:I104)</f>
        <v>561000</v>
      </c>
      <c r="F104" s="9">
        <v>135000</v>
      </c>
      <c r="G104" s="9">
        <v>142000</v>
      </c>
      <c r="H104" s="9">
        <v>142000</v>
      </c>
      <c r="I104" s="9">
        <v>142000</v>
      </c>
      <c r="J104" s="16"/>
    </row>
    <row r="105" spans="1:10" ht="42" customHeight="1" x14ac:dyDescent="0.25">
      <c r="A105" s="16"/>
      <c r="B105" s="23"/>
      <c r="C105" s="15"/>
      <c r="D105" s="5" t="s">
        <v>15</v>
      </c>
      <c r="E105" s="9">
        <f t="shared" ref="E105:E108" si="33">SUM(F105:I105)</f>
        <v>0</v>
      </c>
      <c r="F105" s="9"/>
      <c r="G105" s="9"/>
      <c r="H105" s="9"/>
      <c r="I105" s="9"/>
      <c r="J105" s="16"/>
    </row>
    <row r="106" spans="1:10" ht="33" customHeight="1" x14ac:dyDescent="0.25">
      <c r="A106" s="16"/>
      <c r="B106" s="23"/>
      <c r="C106" s="15"/>
      <c r="D106" s="5" t="s">
        <v>16</v>
      </c>
      <c r="E106" s="9">
        <f t="shared" si="33"/>
        <v>0</v>
      </c>
      <c r="F106" s="9"/>
      <c r="G106" s="9"/>
      <c r="H106" s="9"/>
      <c r="I106" s="9"/>
      <c r="J106" s="16"/>
    </row>
    <row r="107" spans="1:10" ht="27.75" customHeight="1" x14ac:dyDescent="0.25">
      <c r="A107" s="16"/>
      <c r="B107" s="23"/>
      <c r="C107" s="15"/>
      <c r="D107" s="5" t="s">
        <v>17</v>
      </c>
      <c r="E107" s="9">
        <f t="shared" si="33"/>
        <v>0</v>
      </c>
      <c r="F107" s="9"/>
      <c r="G107" s="9"/>
      <c r="H107" s="9"/>
      <c r="I107" s="9"/>
      <c r="J107" s="16"/>
    </row>
    <row r="108" spans="1:10" x14ac:dyDescent="0.25">
      <c r="A108" s="16"/>
      <c r="B108" s="23"/>
      <c r="C108" s="15"/>
      <c r="D108" s="5" t="s">
        <v>18</v>
      </c>
      <c r="E108" s="9">
        <f t="shared" si="33"/>
        <v>561000</v>
      </c>
      <c r="F108" s="9">
        <f>SUM(F104:F107)</f>
        <v>135000</v>
      </c>
      <c r="G108" s="9">
        <f t="shared" ref="G108:I108" si="34">SUM(G104:G107)</f>
        <v>142000</v>
      </c>
      <c r="H108" s="9">
        <f t="shared" si="34"/>
        <v>142000</v>
      </c>
      <c r="I108" s="9">
        <f t="shared" si="34"/>
        <v>142000</v>
      </c>
      <c r="J108" s="16"/>
    </row>
    <row r="109" spans="1:10" ht="41.25" customHeight="1" x14ac:dyDescent="0.25">
      <c r="A109" s="16" t="s">
        <v>67</v>
      </c>
      <c r="B109" s="23" t="s">
        <v>60</v>
      </c>
      <c r="C109" s="24" t="s">
        <v>72</v>
      </c>
      <c r="D109" s="5" t="s">
        <v>14</v>
      </c>
      <c r="E109" s="9">
        <f>SUM(F109:I109)</f>
        <v>886600</v>
      </c>
      <c r="F109" s="9">
        <v>172200</v>
      </c>
      <c r="G109" s="9">
        <v>220800</v>
      </c>
      <c r="H109" s="9">
        <v>246800</v>
      </c>
      <c r="I109" s="9">
        <v>246800</v>
      </c>
      <c r="J109" s="16"/>
    </row>
    <row r="110" spans="1:10" ht="40.5" customHeight="1" x14ac:dyDescent="0.25">
      <c r="A110" s="16"/>
      <c r="B110" s="23"/>
      <c r="C110" s="25"/>
      <c r="D110" s="5" t="s">
        <v>15</v>
      </c>
      <c r="E110" s="9">
        <f t="shared" ref="E110:E113" si="35">SUM(F110:I110)</f>
        <v>0</v>
      </c>
      <c r="F110" s="9"/>
      <c r="G110" s="9"/>
      <c r="H110" s="9"/>
      <c r="I110" s="9"/>
      <c r="J110" s="16"/>
    </row>
    <row r="111" spans="1:10" ht="35.25" customHeight="1" x14ac:dyDescent="0.25">
      <c r="A111" s="16"/>
      <c r="B111" s="23"/>
      <c r="C111" s="25"/>
      <c r="D111" s="5" t="s">
        <v>16</v>
      </c>
      <c r="E111" s="9">
        <f t="shared" si="35"/>
        <v>0</v>
      </c>
      <c r="F111" s="9"/>
      <c r="G111" s="9"/>
      <c r="H111" s="9"/>
      <c r="I111" s="9"/>
      <c r="J111" s="16"/>
    </row>
    <row r="112" spans="1:10" ht="30" customHeight="1" x14ac:dyDescent="0.25">
      <c r="A112" s="16"/>
      <c r="B112" s="23"/>
      <c r="C112" s="25"/>
      <c r="D112" s="5" t="s">
        <v>17</v>
      </c>
      <c r="E112" s="9">
        <f t="shared" si="35"/>
        <v>0</v>
      </c>
      <c r="F112" s="9"/>
      <c r="G112" s="9"/>
      <c r="H112" s="9"/>
      <c r="I112" s="9"/>
      <c r="J112" s="16"/>
    </row>
    <row r="113" spans="1:10" ht="16.5" customHeight="1" x14ac:dyDescent="0.25">
      <c r="A113" s="16"/>
      <c r="B113" s="23"/>
      <c r="C113" s="26"/>
      <c r="D113" s="5" t="s">
        <v>18</v>
      </c>
      <c r="E113" s="9">
        <f t="shared" si="35"/>
        <v>886600</v>
      </c>
      <c r="F113" s="9">
        <f>SUM(F109:F112)</f>
        <v>172200</v>
      </c>
      <c r="G113" s="9">
        <f t="shared" ref="G113:I113" si="36">SUM(G109:G112)</f>
        <v>220800</v>
      </c>
      <c r="H113" s="9">
        <f t="shared" si="36"/>
        <v>246800</v>
      </c>
      <c r="I113" s="9">
        <f t="shared" si="36"/>
        <v>246800</v>
      </c>
      <c r="J113" s="16"/>
    </row>
    <row r="114" spans="1:10" ht="42" customHeight="1" x14ac:dyDescent="0.25">
      <c r="A114" s="16" t="s">
        <v>90</v>
      </c>
      <c r="B114" s="23" t="s">
        <v>62</v>
      </c>
      <c r="C114" s="15" t="s">
        <v>63</v>
      </c>
      <c r="D114" s="5" t="s">
        <v>14</v>
      </c>
      <c r="E114" s="9">
        <f>SUM(F114:I114)</f>
        <v>2909700</v>
      </c>
      <c r="F114" s="9">
        <v>688800</v>
      </c>
      <c r="G114" s="9">
        <v>740300</v>
      </c>
      <c r="H114" s="9">
        <v>740300</v>
      </c>
      <c r="I114" s="9">
        <v>740300</v>
      </c>
      <c r="J114" s="16" t="s">
        <v>64</v>
      </c>
    </row>
    <row r="115" spans="1:10" ht="41.25" customHeight="1" x14ac:dyDescent="0.25">
      <c r="A115" s="16"/>
      <c r="B115" s="23"/>
      <c r="C115" s="15"/>
      <c r="D115" s="5" t="s">
        <v>15</v>
      </c>
      <c r="E115" s="9">
        <f t="shared" ref="E115:E118" si="37">SUM(F115:I115)</f>
        <v>0</v>
      </c>
      <c r="F115" s="9"/>
      <c r="G115" s="9"/>
      <c r="H115" s="9"/>
      <c r="I115" s="9"/>
      <c r="J115" s="16"/>
    </row>
    <row r="116" spans="1:10" ht="33" customHeight="1" x14ac:dyDescent="0.25">
      <c r="A116" s="16"/>
      <c r="B116" s="23"/>
      <c r="C116" s="15"/>
      <c r="D116" s="5" t="s">
        <v>16</v>
      </c>
      <c r="E116" s="9">
        <f t="shared" si="37"/>
        <v>0</v>
      </c>
      <c r="F116" s="9"/>
      <c r="G116" s="9"/>
      <c r="H116" s="9"/>
      <c r="I116" s="9"/>
      <c r="J116" s="16"/>
    </row>
    <row r="117" spans="1:10" ht="25.5" customHeight="1" x14ac:dyDescent="0.25">
      <c r="A117" s="16"/>
      <c r="B117" s="23"/>
      <c r="C117" s="15"/>
      <c r="D117" s="5" t="s">
        <v>17</v>
      </c>
      <c r="E117" s="9">
        <f t="shared" si="37"/>
        <v>0</v>
      </c>
      <c r="F117" s="9"/>
      <c r="G117" s="9"/>
      <c r="H117" s="9"/>
      <c r="I117" s="9"/>
      <c r="J117" s="16"/>
    </row>
    <row r="118" spans="1:10" x14ac:dyDescent="0.25">
      <c r="A118" s="16"/>
      <c r="B118" s="23"/>
      <c r="C118" s="15"/>
      <c r="D118" s="5" t="s">
        <v>18</v>
      </c>
      <c r="E118" s="9">
        <f t="shared" si="37"/>
        <v>2909700</v>
      </c>
      <c r="F118" s="9">
        <f>SUM(F114:F117)</f>
        <v>688800</v>
      </c>
      <c r="G118" s="9">
        <f t="shared" ref="G118:I118" si="38">SUM(G114:G117)</f>
        <v>740300</v>
      </c>
      <c r="H118" s="9">
        <f t="shared" si="38"/>
        <v>740300</v>
      </c>
      <c r="I118" s="9">
        <f t="shared" si="38"/>
        <v>740300</v>
      </c>
      <c r="J118" s="16"/>
    </row>
    <row r="119" spans="1:10" ht="39.75" customHeight="1" x14ac:dyDescent="0.25">
      <c r="A119" s="16" t="s">
        <v>91</v>
      </c>
      <c r="B119" s="23" t="s">
        <v>66</v>
      </c>
      <c r="C119" s="15" t="s">
        <v>40</v>
      </c>
      <c r="D119" s="5" t="s">
        <v>14</v>
      </c>
      <c r="E119" s="9">
        <f>SUM(F119:I119)</f>
        <v>3822000</v>
      </c>
      <c r="F119" s="9">
        <v>861000</v>
      </c>
      <c r="G119" s="9">
        <v>987000</v>
      </c>
      <c r="H119" s="9">
        <v>987000</v>
      </c>
      <c r="I119" s="9">
        <v>987000</v>
      </c>
      <c r="J119" s="16"/>
    </row>
    <row r="120" spans="1:10" ht="39.75" customHeight="1" x14ac:dyDescent="0.25">
      <c r="A120" s="16"/>
      <c r="B120" s="23"/>
      <c r="C120" s="15"/>
      <c r="D120" s="5" t="s">
        <v>15</v>
      </c>
      <c r="E120" s="9">
        <f t="shared" ref="E120:E123" si="39">SUM(F120:I120)</f>
        <v>0</v>
      </c>
      <c r="F120" s="9"/>
      <c r="G120" s="9"/>
      <c r="H120" s="9"/>
      <c r="I120" s="9"/>
      <c r="J120" s="16"/>
    </row>
    <row r="121" spans="1:10" ht="31.5" customHeight="1" x14ac:dyDescent="0.25">
      <c r="A121" s="16"/>
      <c r="B121" s="23"/>
      <c r="C121" s="15"/>
      <c r="D121" s="5" t="s">
        <v>16</v>
      </c>
      <c r="E121" s="9">
        <f t="shared" si="39"/>
        <v>0</v>
      </c>
      <c r="F121" s="9"/>
      <c r="G121" s="9"/>
      <c r="H121" s="9"/>
      <c r="I121" s="9"/>
      <c r="J121" s="16"/>
    </row>
    <row r="122" spans="1:10" ht="29.25" customHeight="1" x14ac:dyDescent="0.25">
      <c r="A122" s="16"/>
      <c r="B122" s="23"/>
      <c r="C122" s="15"/>
      <c r="D122" s="5" t="s">
        <v>17</v>
      </c>
      <c r="E122" s="9">
        <f t="shared" si="39"/>
        <v>0</v>
      </c>
      <c r="F122" s="9"/>
      <c r="G122" s="9"/>
      <c r="H122" s="9"/>
      <c r="I122" s="9"/>
      <c r="J122" s="16"/>
    </row>
    <row r="123" spans="1:10" x14ac:dyDescent="0.25">
      <c r="A123" s="16"/>
      <c r="B123" s="23"/>
      <c r="C123" s="15"/>
      <c r="D123" s="5" t="s">
        <v>18</v>
      </c>
      <c r="E123" s="9">
        <f t="shared" si="39"/>
        <v>3822000</v>
      </c>
      <c r="F123" s="9">
        <f>SUM(F119:F122)</f>
        <v>861000</v>
      </c>
      <c r="G123" s="9">
        <f t="shared" ref="G123:I123" si="40">SUM(G119:G122)</f>
        <v>987000</v>
      </c>
      <c r="H123" s="9">
        <f t="shared" si="40"/>
        <v>987000</v>
      </c>
      <c r="I123" s="9">
        <f t="shared" si="40"/>
        <v>987000</v>
      </c>
      <c r="J123" s="16"/>
    </row>
    <row r="124" spans="1:10" ht="38.25" customHeight="1" x14ac:dyDescent="0.25">
      <c r="A124" s="16" t="s">
        <v>92</v>
      </c>
      <c r="B124" s="23" t="s">
        <v>68</v>
      </c>
      <c r="C124" s="15" t="s">
        <v>69</v>
      </c>
      <c r="D124" s="5" t="s">
        <v>14</v>
      </c>
      <c r="E124" s="9">
        <f>SUM(F124:I124)</f>
        <v>28353600</v>
      </c>
      <c r="F124" s="9">
        <v>5316300</v>
      </c>
      <c r="G124" s="9">
        <v>8860500</v>
      </c>
      <c r="H124" s="9">
        <v>8860500</v>
      </c>
      <c r="I124" s="9">
        <v>5316300</v>
      </c>
      <c r="J124" s="16"/>
    </row>
    <row r="125" spans="1:10" ht="38.25" customHeight="1" x14ac:dyDescent="0.25">
      <c r="A125" s="16"/>
      <c r="B125" s="23"/>
      <c r="C125" s="15"/>
      <c r="D125" s="5" t="s">
        <v>15</v>
      </c>
      <c r="E125" s="9">
        <f t="shared" ref="E125:E128" si="41">SUM(F125:I125)</f>
        <v>0</v>
      </c>
      <c r="F125" s="13"/>
      <c r="G125" s="9"/>
      <c r="H125" s="9"/>
      <c r="I125" s="9"/>
      <c r="J125" s="16"/>
    </row>
    <row r="126" spans="1:10" ht="34.5" customHeight="1" x14ac:dyDescent="0.25">
      <c r="A126" s="16"/>
      <c r="B126" s="23"/>
      <c r="C126" s="15"/>
      <c r="D126" s="5" t="s">
        <v>16</v>
      </c>
      <c r="E126" s="9">
        <f t="shared" si="41"/>
        <v>0</v>
      </c>
      <c r="F126" s="9"/>
      <c r="G126" s="9"/>
      <c r="H126" s="9"/>
      <c r="I126" s="9"/>
      <c r="J126" s="16"/>
    </row>
    <row r="127" spans="1:10" ht="27.75" customHeight="1" x14ac:dyDescent="0.25">
      <c r="A127" s="16"/>
      <c r="B127" s="23"/>
      <c r="C127" s="15"/>
      <c r="D127" s="5" t="s">
        <v>17</v>
      </c>
      <c r="E127" s="9">
        <f t="shared" si="41"/>
        <v>0</v>
      </c>
      <c r="F127" s="9"/>
      <c r="G127" s="9"/>
      <c r="H127" s="9"/>
      <c r="I127" s="9"/>
      <c r="J127" s="16"/>
    </row>
    <row r="128" spans="1:10" ht="21.75" customHeight="1" x14ac:dyDescent="0.25">
      <c r="A128" s="16"/>
      <c r="B128" s="23"/>
      <c r="C128" s="15"/>
      <c r="D128" s="5" t="s">
        <v>18</v>
      </c>
      <c r="E128" s="9">
        <f t="shared" si="41"/>
        <v>28353600</v>
      </c>
      <c r="F128" s="9">
        <f>SUM(F124:F127)</f>
        <v>5316300</v>
      </c>
      <c r="G128" s="9">
        <f t="shared" ref="G128:I128" si="42">SUM(G124:G127)</f>
        <v>8860500</v>
      </c>
      <c r="H128" s="9">
        <f t="shared" si="42"/>
        <v>8860500</v>
      </c>
      <c r="I128" s="9">
        <f t="shared" si="42"/>
        <v>5316300</v>
      </c>
      <c r="J128" s="16"/>
    </row>
    <row r="129" spans="1:10" ht="37.5" customHeight="1" x14ac:dyDescent="0.25">
      <c r="A129" s="17" t="s">
        <v>93</v>
      </c>
      <c r="B129" s="20" t="s">
        <v>23</v>
      </c>
      <c r="C129" s="17" t="s">
        <v>24</v>
      </c>
      <c r="D129" s="5" t="s">
        <v>14</v>
      </c>
      <c r="E129" s="9">
        <f>SUM(F129:I129)</f>
        <v>0</v>
      </c>
      <c r="F129" s="9"/>
      <c r="G129" s="9"/>
      <c r="H129" s="9"/>
      <c r="I129" s="9"/>
      <c r="J129" s="17"/>
    </row>
    <row r="130" spans="1:10" ht="41.25" customHeight="1" x14ac:dyDescent="0.25">
      <c r="A130" s="27"/>
      <c r="B130" s="30"/>
      <c r="C130" s="27"/>
      <c r="D130" s="5" t="s">
        <v>15</v>
      </c>
      <c r="E130" s="9">
        <f t="shared" ref="E130:E133" si="43">SUM(F130:I130)</f>
        <v>0</v>
      </c>
      <c r="F130" s="9"/>
      <c r="G130" s="9"/>
      <c r="H130" s="9"/>
      <c r="I130" s="9"/>
      <c r="J130" s="27"/>
    </row>
    <row r="131" spans="1:10" ht="36" customHeight="1" x14ac:dyDescent="0.25">
      <c r="A131" s="27"/>
      <c r="B131" s="30"/>
      <c r="C131" s="27"/>
      <c r="D131" s="5" t="s">
        <v>16</v>
      </c>
      <c r="E131" s="9">
        <f t="shared" si="43"/>
        <v>60000</v>
      </c>
      <c r="F131" s="9">
        <v>60000</v>
      </c>
      <c r="G131" s="9"/>
      <c r="H131" s="9"/>
      <c r="I131" s="9"/>
      <c r="J131" s="27"/>
    </row>
    <row r="132" spans="1:10" ht="27" customHeight="1" x14ac:dyDescent="0.25">
      <c r="A132" s="27"/>
      <c r="B132" s="30"/>
      <c r="C132" s="27"/>
      <c r="D132" s="5" t="s">
        <v>17</v>
      </c>
      <c r="E132" s="9">
        <f t="shared" si="43"/>
        <v>0</v>
      </c>
      <c r="F132" s="9"/>
      <c r="G132" s="9"/>
      <c r="H132" s="9"/>
      <c r="I132" s="9"/>
      <c r="J132" s="27"/>
    </row>
    <row r="133" spans="1:10" ht="21.75" customHeight="1" x14ac:dyDescent="0.25">
      <c r="A133" s="28"/>
      <c r="B133" s="31"/>
      <c r="C133" s="28"/>
      <c r="D133" s="5" t="s">
        <v>18</v>
      </c>
      <c r="E133" s="9">
        <f t="shared" si="43"/>
        <v>60000</v>
      </c>
      <c r="F133" s="9">
        <f>SUM(F129:F132)</f>
        <v>60000</v>
      </c>
      <c r="G133" s="9">
        <f t="shared" ref="G133:I133" si="44">SUM(G129:G132)</f>
        <v>0</v>
      </c>
      <c r="H133" s="9">
        <f t="shared" si="44"/>
        <v>0</v>
      </c>
      <c r="I133" s="9">
        <f t="shared" si="44"/>
        <v>0</v>
      </c>
      <c r="J133" s="28"/>
    </row>
    <row r="134" spans="1:10" ht="42.75" customHeight="1" x14ac:dyDescent="0.25">
      <c r="A134" s="17" t="s">
        <v>94</v>
      </c>
      <c r="B134" s="20" t="s">
        <v>79</v>
      </c>
      <c r="C134" s="17" t="s">
        <v>80</v>
      </c>
      <c r="D134" s="5" t="s">
        <v>14</v>
      </c>
      <c r="E134" s="9">
        <f>SUM(F134:I134)</f>
        <v>858000</v>
      </c>
      <c r="F134" s="9">
        <v>858000</v>
      </c>
      <c r="G134" s="9"/>
      <c r="H134" s="9"/>
      <c r="I134" s="9"/>
      <c r="J134" s="17"/>
    </row>
    <row r="135" spans="1:10" ht="45.75" customHeight="1" x14ac:dyDescent="0.25">
      <c r="A135" s="27"/>
      <c r="B135" s="30"/>
      <c r="C135" s="27"/>
      <c r="D135" s="5" t="s">
        <v>15</v>
      </c>
      <c r="E135" s="9">
        <f t="shared" ref="E135:E138" si="45">SUM(F135:I135)</f>
        <v>0</v>
      </c>
      <c r="F135" s="9"/>
      <c r="G135" s="9"/>
      <c r="H135" s="9"/>
      <c r="I135" s="9"/>
      <c r="J135" s="27"/>
    </row>
    <row r="136" spans="1:10" ht="33" customHeight="1" x14ac:dyDescent="0.25">
      <c r="A136" s="27"/>
      <c r="B136" s="30"/>
      <c r="C136" s="27"/>
      <c r="D136" s="5" t="s">
        <v>16</v>
      </c>
      <c r="E136" s="9">
        <f t="shared" si="45"/>
        <v>0</v>
      </c>
      <c r="F136" s="9"/>
      <c r="G136" s="9"/>
      <c r="H136" s="9"/>
      <c r="I136" s="9"/>
      <c r="J136" s="27"/>
    </row>
    <row r="137" spans="1:10" ht="29.25" customHeight="1" x14ac:dyDescent="0.25">
      <c r="A137" s="27"/>
      <c r="B137" s="30"/>
      <c r="C137" s="27"/>
      <c r="D137" s="5" t="s">
        <v>17</v>
      </c>
      <c r="E137" s="9">
        <f t="shared" si="45"/>
        <v>0</v>
      </c>
      <c r="F137" s="9"/>
      <c r="G137" s="9"/>
      <c r="H137" s="9"/>
      <c r="I137" s="9"/>
      <c r="J137" s="27"/>
    </row>
    <row r="138" spans="1:10" ht="21.75" customHeight="1" x14ac:dyDescent="0.25">
      <c r="A138" s="28"/>
      <c r="B138" s="31"/>
      <c r="C138" s="28"/>
      <c r="D138" s="5" t="s">
        <v>18</v>
      </c>
      <c r="E138" s="9">
        <f t="shared" si="45"/>
        <v>858000</v>
      </c>
      <c r="F138" s="9">
        <f>SUM(F134:F137)</f>
        <v>858000</v>
      </c>
      <c r="G138" s="9">
        <f t="shared" ref="G138:I138" si="46">SUM(G134:G137)</f>
        <v>0</v>
      </c>
      <c r="H138" s="9">
        <f t="shared" si="46"/>
        <v>0</v>
      </c>
      <c r="I138" s="9">
        <f t="shared" si="46"/>
        <v>0</v>
      </c>
      <c r="J138" s="28"/>
    </row>
    <row r="139" spans="1:10" ht="39.75" customHeight="1" x14ac:dyDescent="0.25">
      <c r="A139" s="17" t="s">
        <v>98</v>
      </c>
      <c r="B139" s="20" t="s">
        <v>104</v>
      </c>
      <c r="C139" s="17" t="s">
        <v>69</v>
      </c>
      <c r="D139" s="5" t="s">
        <v>14</v>
      </c>
      <c r="E139" s="9">
        <f t="shared" ref="E139:E142" si="47">SUM(F139:I139)</f>
        <v>5230250</v>
      </c>
      <c r="F139" s="9">
        <v>5230250</v>
      </c>
      <c r="G139" s="9">
        <f t="shared" ref="G139:I139" si="48">SUM(H139:K139)</f>
        <v>0</v>
      </c>
      <c r="H139" s="9">
        <f t="shared" si="48"/>
        <v>0</v>
      </c>
      <c r="I139" s="9">
        <f t="shared" si="48"/>
        <v>0</v>
      </c>
      <c r="J139" s="17"/>
    </row>
    <row r="140" spans="1:10" ht="42" customHeight="1" x14ac:dyDescent="0.25">
      <c r="A140" s="27"/>
      <c r="B140" s="21"/>
      <c r="C140" s="18"/>
      <c r="D140" s="5" t="s">
        <v>15</v>
      </c>
      <c r="E140" s="9">
        <f t="shared" si="47"/>
        <v>0</v>
      </c>
      <c r="F140" s="9">
        <f t="shared" ref="F140:I140" si="49">SUM(G140:J140)</f>
        <v>0</v>
      </c>
      <c r="G140" s="9">
        <f t="shared" si="49"/>
        <v>0</v>
      </c>
      <c r="H140" s="9">
        <f t="shared" si="49"/>
        <v>0</v>
      </c>
      <c r="I140" s="9">
        <f t="shared" si="49"/>
        <v>0</v>
      </c>
      <c r="J140" s="27"/>
    </row>
    <row r="141" spans="1:10" ht="33" customHeight="1" x14ac:dyDescent="0.25">
      <c r="A141" s="27"/>
      <c r="B141" s="21"/>
      <c r="C141" s="18"/>
      <c r="D141" s="5" t="s">
        <v>16</v>
      </c>
      <c r="E141" s="9">
        <f t="shared" si="47"/>
        <v>0</v>
      </c>
      <c r="F141" s="9"/>
      <c r="G141" s="9">
        <f t="shared" ref="G141:I141" si="50">SUM(H141:K141)</f>
        <v>0</v>
      </c>
      <c r="H141" s="9">
        <f t="shared" si="50"/>
        <v>0</v>
      </c>
      <c r="I141" s="9">
        <f t="shared" si="50"/>
        <v>0</v>
      </c>
      <c r="J141" s="27"/>
    </row>
    <row r="142" spans="1:10" ht="29.25" customHeight="1" x14ac:dyDescent="0.25">
      <c r="A142" s="27"/>
      <c r="B142" s="21"/>
      <c r="C142" s="18"/>
      <c r="D142" s="5" t="s">
        <v>17</v>
      </c>
      <c r="E142" s="9">
        <f t="shared" si="47"/>
        <v>0</v>
      </c>
      <c r="F142" s="9">
        <f t="shared" ref="F142:I142" si="51">SUM(G142:J142)</f>
        <v>0</v>
      </c>
      <c r="G142" s="9">
        <f t="shared" si="51"/>
        <v>0</v>
      </c>
      <c r="H142" s="9">
        <f t="shared" si="51"/>
        <v>0</v>
      </c>
      <c r="I142" s="9">
        <f t="shared" si="51"/>
        <v>0</v>
      </c>
      <c r="J142" s="27"/>
    </row>
    <row r="143" spans="1:10" ht="21.75" customHeight="1" x14ac:dyDescent="0.25">
      <c r="A143" s="28"/>
      <c r="B143" s="22"/>
      <c r="C143" s="19"/>
      <c r="D143" s="5" t="s">
        <v>18</v>
      </c>
      <c r="E143" s="9">
        <f>SUM(E139:E142)</f>
        <v>5230250</v>
      </c>
      <c r="F143" s="9">
        <f t="shared" ref="F143:I143" si="52">SUM(F139:F142)</f>
        <v>5230250</v>
      </c>
      <c r="G143" s="9">
        <f t="shared" si="52"/>
        <v>0</v>
      </c>
      <c r="H143" s="9">
        <f t="shared" si="52"/>
        <v>0</v>
      </c>
      <c r="I143" s="9">
        <f t="shared" si="52"/>
        <v>0</v>
      </c>
      <c r="J143" s="28"/>
    </row>
    <row r="144" spans="1:10" ht="44.25" customHeight="1" x14ac:dyDescent="0.25">
      <c r="A144" s="17" t="s">
        <v>99</v>
      </c>
      <c r="B144" s="20" t="s">
        <v>83</v>
      </c>
      <c r="C144" s="17" t="s">
        <v>84</v>
      </c>
      <c r="D144" s="5" t="s">
        <v>14</v>
      </c>
      <c r="E144" s="9">
        <f>SUM(F144:I144)</f>
        <v>5670</v>
      </c>
      <c r="F144" s="9"/>
      <c r="G144" s="9"/>
      <c r="H144" s="9"/>
      <c r="I144" s="9">
        <v>5670</v>
      </c>
      <c r="J144" s="17"/>
    </row>
    <row r="145" spans="1:10" ht="45.75" customHeight="1" x14ac:dyDescent="0.25">
      <c r="A145" s="27"/>
      <c r="B145" s="30"/>
      <c r="C145" s="27"/>
      <c r="D145" s="5" t="s">
        <v>15</v>
      </c>
      <c r="E145" s="9">
        <f t="shared" ref="E145:E148" si="53">SUM(F145:I145)</f>
        <v>0</v>
      </c>
      <c r="F145" s="9"/>
      <c r="G145" s="9"/>
      <c r="H145" s="9"/>
      <c r="I145" s="9"/>
      <c r="J145" s="27"/>
    </row>
    <row r="146" spans="1:10" ht="31.5" customHeight="1" x14ac:dyDescent="0.25">
      <c r="A146" s="27"/>
      <c r="B146" s="30"/>
      <c r="C146" s="27"/>
      <c r="D146" s="5" t="s">
        <v>16</v>
      </c>
      <c r="E146" s="9">
        <f t="shared" si="53"/>
        <v>0</v>
      </c>
      <c r="F146" s="9"/>
      <c r="G146" s="9"/>
      <c r="H146" s="9"/>
      <c r="I146" s="9"/>
      <c r="J146" s="27"/>
    </row>
    <row r="147" spans="1:10" ht="29.25" customHeight="1" x14ac:dyDescent="0.25">
      <c r="A147" s="27"/>
      <c r="B147" s="30"/>
      <c r="C147" s="27"/>
      <c r="D147" s="5" t="s">
        <v>17</v>
      </c>
      <c r="E147" s="9">
        <f t="shared" si="53"/>
        <v>0</v>
      </c>
      <c r="F147" s="9"/>
      <c r="G147" s="9"/>
      <c r="H147" s="9"/>
      <c r="I147" s="9"/>
      <c r="J147" s="27"/>
    </row>
    <row r="148" spans="1:10" ht="21.75" customHeight="1" x14ac:dyDescent="0.25">
      <c r="A148" s="28"/>
      <c r="B148" s="31"/>
      <c r="C148" s="28"/>
      <c r="D148" s="5" t="s">
        <v>18</v>
      </c>
      <c r="E148" s="9">
        <f t="shared" si="53"/>
        <v>5670</v>
      </c>
      <c r="F148" s="9">
        <f>SUM(F144:F147)</f>
        <v>0</v>
      </c>
      <c r="G148" s="9">
        <f t="shared" ref="G148:I148" si="54">SUM(G144:G147)</f>
        <v>0</v>
      </c>
      <c r="H148" s="9">
        <f t="shared" si="54"/>
        <v>0</v>
      </c>
      <c r="I148" s="9">
        <f t="shared" si="54"/>
        <v>5670</v>
      </c>
      <c r="J148" s="28"/>
    </row>
    <row r="149" spans="1:10" ht="42" customHeight="1" x14ac:dyDescent="0.25">
      <c r="A149" s="17" t="s">
        <v>100</v>
      </c>
      <c r="B149" s="20" t="s">
        <v>85</v>
      </c>
      <c r="C149" s="17" t="s">
        <v>27</v>
      </c>
      <c r="D149" s="5" t="s">
        <v>14</v>
      </c>
      <c r="E149" s="9">
        <f>SUM(F149:I149)</f>
        <v>0</v>
      </c>
      <c r="F149" s="9"/>
      <c r="G149" s="9"/>
      <c r="H149" s="9"/>
      <c r="I149" s="9"/>
      <c r="J149" s="17"/>
    </row>
    <row r="150" spans="1:10" ht="38.25" customHeight="1" x14ac:dyDescent="0.25">
      <c r="A150" s="27"/>
      <c r="B150" s="30"/>
      <c r="C150" s="27"/>
      <c r="D150" s="5" t="s">
        <v>15</v>
      </c>
      <c r="E150" s="9">
        <f t="shared" ref="E150:E153" si="55">SUM(F150:I150)</f>
        <v>0</v>
      </c>
      <c r="F150" s="9"/>
      <c r="G150" s="9"/>
      <c r="H150" s="9"/>
      <c r="I150" s="9"/>
      <c r="J150" s="27"/>
    </row>
    <row r="151" spans="1:10" ht="34.5" customHeight="1" x14ac:dyDescent="0.25">
      <c r="A151" s="27"/>
      <c r="B151" s="30"/>
      <c r="C151" s="27"/>
      <c r="D151" s="5" t="s">
        <v>16</v>
      </c>
      <c r="E151" s="9">
        <f t="shared" si="55"/>
        <v>4074000</v>
      </c>
      <c r="F151" s="9"/>
      <c r="G151" s="9">
        <v>4074000</v>
      </c>
      <c r="H151" s="9"/>
      <c r="I151" s="9"/>
      <c r="J151" s="27"/>
    </row>
    <row r="152" spans="1:10" ht="29.25" customHeight="1" x14ac:dyDescent="0.25">
      <c r="A152" s="27"/>
      <c r="B152" s="30"/>
      <c r="C152" s="27"/>
      <c r="D152" s="5" t="s">
        <v>17</v>
      </c>
      <c r="E152" s="9">
        <f t="shared" si="55"/>
        <v>0</v>
      </c>
      <c r="F152" s="9"/>
      <c r="G152" s="9"/>
      <c r="H152" s="9"/>
      <c r="I152" s="9"/>
      <c r="J152" s="27"/>
    </row>
    <row r="153" spans="1:10" ht="21.75" customHeight="1" x14ac:dyDescent="0.25">
      <c r="A153" s="28"/>
      <c r="B153" s="31"/>
      <c r="C153" s="28"/>
      <c r="D153" s="5" t="s">
        <v>18</v>
      </c>
      <c r="E153" s="9">
        <f t="shared" si="55"/>
        <v>4074000</v>
      </c>
      <c r="F153" s="9">
        <f>SUM(F149:F152)</f>
        <v>0</v>
      </c>
      <c r="G153" s="9">
        <f t="shared" ref="G153:I153" si="56">SUM(G149:G152)</f>
        <v>4074000</v>
      </c>
      <c r="H153" s="9">
        <f t="shared" si="56"/>
        <v>0</v>
      </c>
      <c r="I153" s="9">
        <f t="shared" si="56"/>
        <v>0</v>
      </c>
      <c r="J153" s="28"/>
    </row>
    <row r="154" spans="1:10" ht="21.75" customHeight="1" x14ac:dyDescent="0.25">
      <c r="A154" s="17" t="s">
        <v>101</v>
      </c>
      <c r="B154" s="20" t="s">
        <v>102</v>
      </c>
      <c r="C154" s="17"/>
      <c r="D154" s="11" t="s">
        <v>14</v>
      </c>
      <c r="E154" s="12">
        <f>SUM(F154:I154)</f>
        <v>0</v>
      </c>
      <c r="F154" s="12"/>
      <c r="G154" s="12"/>
      <c r="H154" s="12"/>
      <c r="I154" s="12"/>
      <c r="J154" s="17"/>
    </row>
    <row r="155" spans="1:10" ht="21.75" customHeight="1" x14ac:dyDescent="0.25">
      <c r="A155" s="18"/>
      <c r="B155" s="21"/>
      <c r="C155" s="18"/>
      <c r="D155" s="11" t="s">
        <v>15</v>
      </c>
      <c r="E155" s="12">
        <f t="shared" ref="E155:E158" si="57">SUM(F155:I155)</f>
        <v>0</v>
      </c>
      <c r="F155" s="12"/>
      <c r="G155" s="12"/>
      <c r="H155" s="12"/>
      <c r="I155" s="12"/>
      <c r="J155" s="18"/>
    </row>
    <row r="156" spans="1:10" ht="33" customHeight="1" x14ac:dyDescent="0.25">
      <c r="A156" s="18"/>
      <c r="B156" s="21"/>
      <c r="C156" s="18"/>
      <c r="D156" s="11" t="s">
        <v>16</v>
      </c>
      <c r="E156" s="12">
        <f t="shared" si="57"/>
        <v>1294800</v>
      </c>
      <c r="F156" s="12"/>
      <c r="G156" s="12">
        <v>1294800</v>
      </c>
      <c r="H156" s="12"/>
      <c r="I156" s="12"/>
      <c r="J156" s="18"/>
    </row>
    <row r="157" spans="1:10" ht="21.75" customHeight="1" x14ac:dyDescent="0.25">
      <c r="A157" s="18"/>
      <c r="B157" s="21"/>
      <c r="C157" s="18"/>
      <c r="D157" s="11" t="s">
        <v>17</v>
      </c>
      <c r="E157" s="12">
        <f t="shared" si="57"/>
        <v>0</v>
      </c>
      <c r="F157" s="12"/>
      <c r="G157" s="12"/>
      <c r="H157" s="12"/>
      <c r="I157" s="12"/>
      <c r="J157" s="18"/>
    </row>
    <row r="158" spans="1:10" ht="21.75" customHeight="1" x14ac:dyDescent="0.25">
      <c r="A158" s="19"/>
      <c r="B158" s="22"/>
      <c r="C158" s="19"/>
      <c r="D158" s="11" t="s">
        <v>18</v>
      </c>
      <c r="E158" s="12">
        <f t="shared" si="57"/>
        <v>1294800</v>
      </c>
      <c r="F158" s="12">
        <f>SUM(F154:F157)</f>
        <v>0</v>
      </c>
      <c r="G158" s="12">
        <f t="shared" ref="G158:I158" si="58">SUM(G154:G157)</f>
        <v>1294800</v>
      </c>
      <c r="H158" s="12">
        <f t="shared" si="58"/>
        <v>0</v>
      </c>
      <c r="I158" s="12">
        <f t="shared" si="58"/>
        <v>0</v>
      </c>
      <c r="J158" s="19"/>
    </row>
    <row r="159" spans="1:10" ht="45.75" customHeight="1" x14ac:dyDescent="0.25">
      <c r="A159" s="16"/>
      <c r="B159" s="32" t="s">
        <v>71</v>
      </c>
      <c r="C159" s="29"/>
      <c r="D159" s="5" t="s">
        <v>14</v>
      </c>
      <c r="E159" s="10">
        <f>F159+G159+H159+I159</f>
        <v>77017429.5</v>
      </c>
      <c r="F159" s="10">
        <f t="shared" ref="F159:I160" si="59">F11+F16+F26+F36+F46+F51+F56+F61+F66+F71+F79+F84+F89+F94+F99+F104+F109+F114+F119+F124+F129+F134+F139+F144+F149</f>
        <v>22252178</v>
      </c>
      <c r="G159" s="10">
        <f>G11+G16+G26+G36+G46+G51+G56+G61+G66+G71+G79+G84+G89+G94+G99+G104+G109+G114+G119+G124+G129+G134+G139+G144+G149</f>
        <v>19333394</v>
      </c>
      <c r="H159" s="10">
        <f t="shared" si="59"/>
        <v>19518083</v>
      </c>
      <c r="I159" s="10">
        <f t="shared" si="59"/>
        <v>15913774.5</v>
      </c>
      <c r="J159" s="15"/>
    </row>
    <row r="160" spans="1:10" ht="39" customHeight="1" x14ac:dyDescent="0.25">
      <c r="A160" s="16"/>
      <c r="B160" s="33"/>
      <c r="C160" s="29"/>
      <c r="D160" s="5" t="s">
        <v>15</v>
      </c>
      <c r="E160" s="10">
        <f t="shared" ref="E160:E163" si="60">F160+G160+H160+I160</f>
        <v>0</v>
      </c>
      <c r="F160" s="10">
        <f t="shared" si="59"/>
        <v>0</v>
      </c>
      <c r="G160" s="10">
        <f t="shared" si="59"/>
        <v>0</v>
      </c>
      <c r="H160" s="10">
        <f t="shared" si="59"/>
        <v>0</v>
      </c>
      <c r="I160" s="10">
        <f t="shared" si="59"/>
        <v>0</v>
      </c>
      <c r="J160" s="15"/>
    </row>
    <row r="161" spans="1:10" ht="33.75" customHeight="1" x14ac:dyDescent="0.25">
      <c r="A161" s="16"/>
      <c r="B161" s="33"/>
      <c r="C161" s="29"/>
      <c r="D161" s="5" t="s">
        <v>16</v>
      </c>
      <c r="E161" s="10">
        <f t="shared" si="60"/>
        <v>86420838.200000003</v>
      </c>
      <c r="F161" s="10">
        <f>F13+F18+F23+F33+F38+F43+F48+F53+F58+F63+F68+F76+F81+F86+F91+F96+F101+F106+F111+F116+F121+F126+F131+F136+F141+F146+F151+F156</f>
        <v>26086072</v>
      </c>
      <c r="G161" s="10">
        <f>G13+G18+G28+G38+G48+G53+G58+G63+G68+G73+G81+G76+G86+G91+G96+G101+G106+G111+G116+G121+G126+G131+G136+G141+G146+G151+G23+G33+G156</f>
        <v>25395406.199999999</v>
      </c>
      <c r="H161" s="10">
        <f>H13+H18+H28+H38+H48+H53+H58+H63+H68+H73+H81+H76+H86+H91+H96+H101+H106+H111+H116+H121+H126+H131+H136+H141+H146+H151+H23</f>
        <v>17833165</v>
      </c>
      <c r="I161" s="10">
        <f>I13+I18+I28+I38+I48+I53+I58+I63+I68+I73+I81+I76+I86+I91+I96+I101+I106+I111+I116+I121+I126+I131+I136+I141+I146+I151+I23</f>
        <v>17106195</v>
      </c>
      <c r="J161" s="15"/>
    </row>
    <row r="162" spans="1:10" ht="27" customHeight="1" x14ac:dyDescent="0.25">
      <c r="A162" s="16"/>
      <c r="B162" s="33"/>
      <c r="C162" s="29"/>
      <c r="D162" s="5" t="s">
        <v>17</v>
      </c>
      <c r="E162" s="10">
        <f t="shared" si="60"/>
        <v>0</v>
      </c>
      <c r="F162" s="10"/>
      <c r="G162" s="10"/>
      <c r="H162" s="10"/>
      <c r="I162" s="10"/>
      <c r="J162" s="15"/>
    </row>
    <row r="163" spans="1:10" s="1" customFormat="1" ht="46.5" customHeight="1" x14ac:dyDescent="0.25">
      <c r="A163" s="16"/>
      <c r="B163" s="34"/>
      <c r="C163" s="29"/>
      <c r="D163" s="6" t="s">
        <v>70</v>
      </c>
      <c r="E163" s="10">
        <f t="shared" si="60"/>
        <v>163438267.69999999</v>
      </c>
      <c r="F163" s="10">
        <f t="shared" ref="F163:I163" si="61">SUM(F159:F162)</f>
        <v>48338250</v>
      </c>
      <c r="G163" s="10">
        <f t="shared" si="61"/>
        <v>44728800.200000003</v>
      </c>
      <c r="H163" s="10">
        <f t="shared" si="61"/>
        <v>37351248</v>
      </c>
      <c r="I163" s="10">
        <f t="shared" si="61"/>
        <v>33019969.5</v>
      </c>
      <c r="J163" s="15"/>
    </row>
  </sheetData>
  <mergeCells count="138">
    <mergeCell ref="G1:J1"/>
    <mergeCell ref="E2:J2"/>
    <mergeCell ref="E3:J3"/>
    <mergeCell ref="E4:J4"/>
    <mergeCell ref="B56:B60"/>
    <mergeCell ref="A56:A60"/>
    <mergeCell ref="C56:C60"/>
    <mergeCell ref="J8:J9"/>
    <mergeCell ref="A36:A40"/>
    <mergeCell ref="B36:B40"/>
    <mergeCell ref="C36:C40"/>
    <mergeCell ref="A8:A9"/>
    <mergeCell ref="B8:B9"/>
    <mergeCell ref="C8:C9"/>
    <mergeCell ref="D8:D9"/>
    <mergeCell ref="E8:I8"/>
    <mergeCell ref="A11:A15"/>
    <mergeCell ref="B11:B15"/>
    <mergeCell ref="C11:C15"/>
    <mergeCell ref="J11:J15"/>
    <mergeCell ref="A16:A20"/>
    <mergeCell ref="B16:B20"/>
    <mergeCell ref="C16:C20"/>
    <mergeCell ref="A26:A30"/>
    <mergeCell ref="H71:H74"/>
    <mergeCell ref="I71:I74"/>
    <mergeCell ref="A79:A83"/>
    <mergeCell ref="B79:B83"/>
    <mergeCell ref="J66:J70"/>
    <mergeCell ref="J71:J78"/>
    <mergeCell ref="J79:J83"/>
    <mergeCell ref="E71:E74"/>
    <mergeCell ref="C71:C78"/>
    <mergeCell ref="B84:B88"/>
    <mergeCell ref="A66:A70"/>
    <mergeCell ref="B66:B70"/>
    <mergeCell ref="C66:C70"/>
    <mergeCell ref="A71:A78"/>
    <mergeCell ref="B71:B78"/>
    <mergeCell ref="C84:C88"/>
    <mergeCell ref="F71:F74"/>
    <mergeCell ref="G71:G74"/>
    <mergeCell ref="B129:B133"/>
    <mergeCell ref="B26:B30"/>
    <mergeCell ref="C26:C30"/>
    <mergeCell ref="J26:J30"/>
    <mergeCell ref="A41:A45"/>
    <mergeCell ref="B41:B45"/>
    <mergeCell ref="C41:C45"/>
    <mergeCell ref="J41:J45"/>
    <mergeCell ref="J56:J59"/>
    <mergeCell ref="A61:A65"/>
    <mergeCell ref="B61:B65"/>
    <mergeCell ref="C61:C65"/>
    <mergeCell ref="J61:J65"/>
    <mergeCell ref="J84:J88"/>
    <mergeCell ref="A94:A98"/>
    <mergeCell ref="B94:B98"/>
    <mergeCell ref="C94:C98"/>
    <mergeCell ref="J94:J98"/>
    <mergeCell ref="A99:A103"/>
    <mergeCell ref="A31:A35"/>
    <mergeCell ref="B31:B35"/>
    <mergeCell ref="C31:C35"/>
    <mergeCell ref="J31:J35"/>
    <mergeCell ref="A84:A88"/>
    <mergeCell ref="B21:B25"/>
    <mergeCell ref="C21:C25"/>
    <mergeCell ref="J21:J25"/>
    <mergeCell ref="A5:J5"/>
    <mergeCell ref="A6:J6"/>
    <mergeCell ref="A7:J7"/>
    <mergeCell ref="J16:J20"/>
    <mergeCell ref="B99:B103"/>
    <mergeCell ref="C99:C103"/>
    <mergeCell ref="J99:J103"/>
    <mergeCell ref="A21:A25"/>
    <mergeCell ref="A46:A50"/>
    <mergeCell ref="B46:B50"/>
    <mergeCell ref="C46:C50"/>
    <mergeCell ref="J46:J50"/>
    <mergeCell ref="A51:A55"/>
    <mergeCell ref="B51:B55"/>
    <mergeCell ref="C51:C55"/>
    <mergeCell ref="J51:J55"/>
    <mergeCell ref="A89:A93"/>
    <mergeCell ref="B89:B93"/>
    <mergeCell ref="C89:C93"/>
    <mergeCell ref="C79:C83"/>
    <mergeCell ref="D71:D74"/>
    <mergeCell ref="B124:B128"/>
    <mergeCell ref="C124:C128"/>
    <mergeCell ref="J124:J128"/>
    <mergeCell ref="A159:A163"/>
    <mergeCell ref="C159:C163"/>
    <mergeCell ref="J159:J163"/>
    <mergeCell ref="A144:A148"/>
    <mergeCell ref="B144:B148"/>
    <mergeCell ref="C144:C148"/>
    <mergeCell ref="J139:J143"/>
    <mergeCell ref="J144:J148"/>
    <mergeCell ref="C139:C143"/>
    <mergeCell ref="J134:J138"/>
    <mergeCell ref="J149:J153"/>
    <mergeCell ref="A149:A153"/>
    <mergeCell ref="B149:B153"/>
    <mergeCell ref="C129:C133"/>
    <mergeCell ref="J129:J133"/>
    <mergeCell ref="B159:B163"/>
    <mergeCell ref="A139:A143"/>
    <mergeCell ref="A134:A138"/>
    <mergeCell ref="B134:B138"/>
    <mergeCell ref="C134:C138"/>
    <mergeCell ref="A129:A133"/>
    <mergeCell ref="C104:C108"/>
    <mergeCell ref="J104:J108"/>
    <mergeCell ref="A154:A158"/>
    <mergeCell ref="B154:B158"/>
    <mergeCell ref="C154:C158"/>
    <mergeCell ref="J154:J158"/>
    <mergeCell ref="A104:A108"/>
    <mergeCell ref="B104:B108"/>
    <mergeCell ref="J89:J93"/>
    <mergeCell ref="C109:C113"/>
    <mergeCell ref="C149:C153"/>
    <mergeCell ref="A109:A113"/>
    <mergeCell ref="B109:B113"/>
    <mergeCell ref="J109:J113"/>
    <mergeCell ref="A114:A118"/>
    <mergeCell ref="B114:B118"/>
    <mergeCell ref="C114:C118"/>
    <mergeCell ref="J114:J118"/>
    <mergeCell ref="A119:A123"/>
    <mergeCell ref="B119:B123"/>
    <mergeCell ref="C119:C123"/>
    <mergeCell ref="J119:J123"/>
    <mergeCell ref="B139:B143"/>
    <mergeCell ref="A124:A128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11" manualBreakCount="11">
    <brk id="15" max="16383" man="1"/>
    <brk id="25" max="16383" man="1"/>
    <brk id="40" max="9" man="1"/>
    <brk id="55" max="16383" man="1"/>
    <brk id="70" max="16383" man="1"/>
    <brk id="78" max="16383" man="1"/>
    <brk id="88" max="16383" man="1"/>
    <brk id="103" max="9" man="1"/>
    <brk id="118" max="16383" man="1"/>
    <brk id="133" max="16383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2014-05-28T16:10:09Z</dcterms:modified>
</cp:coreProperties>
</file>